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ropbox\SA COMPANY ANALYSIS FILES\Intellia Therapeutics\"/>
    </mc:Choice>
  </mc:AlternateContent>
  <bookViews>
    <workbookView xWindow="0" yWindow="0" windowWidth="22500" windowHeight="10500"/>
  </bookViews>
  <sheets>
    <sheet name="Equity value calculation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2" i="1"/>
  <c r="B1" i="1"/>
  <c r="B20" i="1"/>
  <c r="B38" i="1"/>
</calcChain>
</file>

<file path=xl/sharedStrings.xml><?xml version="1.0" encoding="utf-8"?>
<sst xmlns="http://schemas.openxmlformats.org/spreadsheetml/2006/main" count="40" uniqueCount="40">
  <si>
    <t>Contribution to fair value/share by above assets minus liabilities</t>
  </si>
  <si>
    <t>Above assets minus liabilities</t>
  </si>
  <si>
    <t>Other long-term liabilities</t>
  </si>
  <si>
    <t>Deferred revenue liability</t>
  </si>
  <si>
    <t xml:space="preserve">Deferred tax liabilities </t>
  </si>
  <si>
    <t>Success payment liabilities</t>
  </si>
  <si>
    <t>Contigent liabilities x (1-t) if tax deductible</t>
  </si>
  <si>
    <t>Non-controlling minority interest (in subsidiaries)</t>
  </si>
  <si>
    <t>Restricted stock  and RSU liability</t>
  </si>
  <si>
    <t>Fair value of employee stock options (included under diluted share count)</t>
  </si>
  <si>
    <t>Derivative liability</t>
  </si>
  <si>
    <t>Fair value of preferred stock</t>
  </si>
  <si>
    <t>Restructuring charges e.g. from layoffs</t>
  </si>
  <si>
    <t>Long-term operating provisions (e.g. plant decommissioning costs), book value</t>
  </si>
  <si>
    <t>Unfunded pension/retirement liabilities x (1-tax rate)</t>
  </si>
  <si>
    <t>Securitized receivables</t>
  </si>
  <si>
    <t>Operating leases liability</t>
  </si>
  <si>
    <t>Market value/Fair value of all outstanding debt (fixed and floating-rate), commercial paper, notes etc.</t>
  </si>
  <si>
    <t>Debt and other liabilities, total</t>
  </si>
  <si>
    <t>Other assets per 10-Q</t>
  </si>
  <si>
    <t>Acquired intangible assets</t>
  </si>
  <si>
    <t>Excess real estate (investment)</t>
  </si>
  <si>
    <t>Value of discontinued operations</t>
  </si>
  <si>
    <t>Derivatives</t>
  </si>
  <si>
    <t>Deferred tax assets (valuation allowance per 10-K)</t>
  </si>
  <si>
    <t>Overfunded pension assets</t>
  </si>
  <si>
    <t>NPV of any noncontrolling interests in subsidiaries</t>
  </si>
  <si>
    <t>Loans to nonconsolidated subsidiaries and other companies</t>
  </si>
  <si>
    <t>NPV of operating FCF from subsidiaries</t>
  </si>
  <si>
    <t>Investments in subsidiaries</t>
  </si>
  <si>
    <t>Receivables from financial subsidiaries</t>
  </si>
  <si>
    <t>Goodwill (acquired)</t>
  </si>
  <si>
    <t>Non-operating assets minus liabilities</t>
  </si>
  <si>
    <t>Restricted cash</t>
  </si>
  <si>
    <t>Financial investments (long-term), fair value (marketable securities)</t>
  </si>
  <si>
    <t>Available for sale marketable securities, 98% of total (short-term)</t>
  </si>
  <si>
    <t>Excess Cash and cash equivalents, 98% of total</t>
  </si>
  <si>
    <t>Non-Operating assets, total</t>
  </si>
  <si>
    <t>Intellia</t>
  </si>
  <si>
    <t>diluted share count (including stock options, restricted stock)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</si>
</sst>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Helvetica"/>
      <family val="2"/>
    </font>
    <font>
      <sz val="11"/>
      <name val="Calibri"/>
      <family val="2"/>
      <scheme val="minor"/>
    </font>
    <font>
      <sz val="1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1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1" fillId="2" borderId="0" xfId="0" applyNumberFormat="1" applyFont="1" applyFill="1"/>
    <xf numFmtId="0" fontId="1" fillId="3" borderId="0" xfId="0" applyFont="1" applyFill="1"/>
    <xf numFmtId="44" fontId="0" fillId="0" borderId="1" xfId="0" applyNumberFormat="1" applyFill="1" applyBorder="1"/>
    <xf numFmtId="3" fontId="2" fillId="0" borderId="0" xfId="0" applyNumberFormat="1" applyFont="1"/>
    <xf numFmtId="0" fontId="1" fillId="0" borderId="0" xfId="0" applyFont="1"/>
    <xf numFmtId="42" fontId="1" fillId="2" borderId="0" xfId="0" applyNumberFormat="1" applyFont="1" applyFill="1"/>
    <xf numFmtId="0" fontId="1" fillId="4" borderId="0" xfId="0" applyFont="1" applyFill="1"/>
    <xf numFmtId="42" fontId="0" fillId="0" borderId="0" xfId="0" applyNumberFormat="1" applyFill="1" applyBorder="1"/>
    <xf numFmtId="42" fontId="0" fillId="4" borderId="0" xfId="0" applyNumberFormat="1" applyFill="1" applyBorder="1"/>
    <xf numFmtId="42" fontId="0" fillId="4" borderId="1" xfId="0" applyNumberFormat="1" applyFill="1" applyBorder="1"/>
    <xf numFmtId="164" fontId="0" fillId="4" borderId="1" xfId="0" applyNumberFormat="1" applyFill="1" applyBorder="1"/>
    <xf numFmtId="0" fontId="0" fillId="4" borderId="1" xfId="0" applyFill="1" applyBorder="1"/>
    <xf numFmtId="0" fontId="0" fillId="0" borderId="0" xfId="0" applyFont="1"/>
    <xf numFmtId="6" fontId="0" fillId="4" borderId="1" xfId="0" applyNumberFormat="1" applyFill="1" applyBorder="1"/>
    <xf numFmtId="42" fontId="1" fillId="5" borderId="1" xfId="0" applyNumberFormat="1" applyFont="1" applyFill="1" applyBorder="1"/>
    <xf numFmtId="42" fontId="0" fillId="0" borderId="1" xfId="0" applyNumberFormat="1" applyFill="1" applyBorder="1"/>
    <xf numFmtId="0" fontId="0" fillId="0" borderId="0" xfId="0" applyFill="1"/>
    <xf numFmtId="42" fontId="3" fillId="6" borderId="1" xfId="0" applyNumberFormat="1" applyFont="1" applyFill="1" applyBorder="1"/>
    <xf numFmtId="42" fontId="0" fillId="6" borderId="0" xfId="0" applyNumberFormat="1" applyFill="1"/>
    <xf numFmtId="42" fontId="0" fillId="6" borderId="1" xfId="0" applyNumberFormat="1" applyFill="1" applyBorder="1"/>
    <xf numFmtId="3" fontId="0" fillId="0" borderId="0" xfId="0" applyNumberFormat="1"/>
    <xf numFmtId="0" fontId="4" fillId="0" borderId="0" xfId="0" applyFont="1"/>
    <xf numFmtId="3" fontId="5" fillId="0" borderId="0" xfId="0" applyNumberFormat="1" applyFont="1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Fill="1" applyBorder="1"/>
    <xf numFmtId="16" fontId="0" fillId="0" borderId="0" xfId="0" applyNumberFormat="1"/>
    <xf numFmtId="42" fontId="1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8" zoomScale="125" zoomScaleNormal="125" zoomScalePageLayoutView="125" workbookViewId="0">
      <selection activeCell="B47" sqref="B47"/>
    </sheetView>
  </sheetViews>
  <sheetFormatPr defaultColWidth="8.796875" defaultRowHeight="14.25" x14ac:dyDescent="0.45"/>
  <cols>
    <col min="1" max="1" width="91" customWidth="1"/>
    <col min="2" max="2" width="16" customWidth="1"/>
    <col min="4" max="4" width="9.6640625" bestFit="1" customWidth="1"/>
    <col min="5" max="5" width="11.59765625" customWidth="1"/>
    <col min="7" max="7" width="10.6640625" customWidth="1"/>
  </cols>
  <sheetData>
    <row r="1" spans="1:8" x14ac:dyDescent="0.45">
      <c r="A1" s="7" t="s">
        <v>37</v>
      </c>
      <c r="B1" s="28">
        <f>SUM(B2:B18)</f>
        <v>298297260</v>
      </c>
    </row>
    <row r="2" spans="1:8" x14ac:dyDescent="0.45">
      <c r="A2" t="s">
        <v>36</v>
      </c>
      <c r="B2" s="20">
        <f>300687000*0.98</f>
        <v>294673260</v>
      </c>
    </row>
    <row r="3" spans="1:8" x14ac:dyDescent="0.45">
      <c r="A3" t="s">
        <v>35</v>
      </c>
      <c r="B3" s="20"/>
      <c r="E3" s="5" t="s">
        <v>38</v>
      </c>
      <c r="F3" s="5"/>
    </row>
    <row r="4" spans="1:8" x14ac:dyDescent="0.45">
      <c r="A4" t="s">
        <v>34</v>
      </c>
      <c r="B4" s="20"/>
      <c r="E4" s="27"/>
    </row>
    <row r="5" spans="1:8" x14ac:dyDescent="0.45">
      <c r="A5" s="26" t="s">
        <v>33</v>
      </c>
      <c r="B5" s="20"/>
      <c r="E5" t="s">
        <v>32</v>
      </c>
    </row>
    <row r="6" spans="1:8" x14ac:dyDescent="0.45">
      <c r="A6" t="s">
        <v>31</v>
      </c>
      <c r="B6" s="20"/>
    </row>
    <row r="7" spans="1:8" x14ac:dyDescent="0.45">
      <c r="A7" t="s">
        <v>30</v>
      </c>
      <c r="B7" s="20"/>
      <c r="E7" s="25"/>
    </row>
    <row r="8" spans="1:8" x14ac:dyDescent="0.45">
      <c r="A8" t="s">
        <v>29</v>
      </c>
      <c r="B8" s="20"/>
    </row>
    <row r="9" spans="1:8" x14ac:dyDescent="0.45">
      <c r="A9" t="s">
        <v>28</v>
      </c>
      <c r="B9" s="20"/>
    </row>
    <row r="10" spans="1:8" x14ac:dyDescent="0.45">
      <c r="A10" t="s">
        <v>27</v>
      </c>
      <c r="B10" s="20"/>
    </row>
    <row r="11" spans="1:8" x14ac:dyDescent="0.45">
      <c r="A11" t="s">
        <v>26</v>
      </c>
      <c r="B11" s="20"/>
    </row>
    <row r="12" spans="1:8" x14ac:dyDescent="0.45">
      <c r="A12" t="s">
        <v>25</v>
      </c>
      <c r="B12" s="20"/>
      <c r="G12" s="24"/>
    </row>
    <row r="13" spans="1:8" x14ac:dyDescent="0.45">
      <c r="A13" s="13" t="s">
        <v>24</v>
      </c>
      <c r="B13" s="20">
        <v>3624000</v>
      </c>
      <c r="G13" s="23"/>
      <c r="H13" s="22"/>
    </row>
    <row r="14" spans="1:8" x14ac:dyDescent="0.45">
      <c r="A14" t="s">
        <v>23</v>
      </c>
      <c r="B14" s="20"/>
    </row>
    <row r="15" spans="1:8" x14ac:dyDescent="0.45">
      <c r="A15" t="s">
        <v>22</v>
      </c>
      <c r="B15" s="20"/>
      <c r="G15" s="21"/>
    </row>
    <row r="16" spans="1:8" x14ac:dyDescent="0.45">
      <c r="A16" t="s">
        <v>21</v>
      </c>
      <c r="B16" s="20"/>
    </row>
    <row r="17" spans="1:2" x14ac:dyDescent="0.45">
      <c r="A17" t="s">
        <v>20</v>
      </c>
      <c r="B17" s="19"/>
    </row>
    <row r="18" spans="1:2" x14ac:dyDescent="0.45">
      <c r="A18" s="17" t="s">
        <v>19</v>
      </c>
      <c r="B18" s="18"/>
    </row>
    <row r="19" spans="1:2" x14ac:dyDescent="0.45">
      <c r="A19" s="17"/>
      <c r="B19" s="16"/>
    </row>
    <row r="20" spans="1:2" x14ac:dyDescent="0.45">
      <c r="A20" s="7" t="s">
        <v>18</v>
      </c>
      <c r="B20" s="15">
        <f>SUM(B21:B36)</f>
        <v>32227000</v>
      </c>
    </row>
    <row r="21" spans="1:2" x14ac:dyDescent="0.45">
      <c r="A21" t="s">
        <v>17</v>
      </c>
      <c r="B21" s="10">
        <v>363000</v>
      </c>
    </row>
    <row r="22" spans="1:2" x14ac:dyDescent="0.45">
      <c r="A22" t="s">
        <v>16</v>
      </c>
      <c r="B22" s="14">
        <v>31864000</v>
      </c>
    </row>
    <row r="23" spans="1:2" x14ac:dyDescent="0.45">
      <c r="A23" t="s">
        <v>15</v>
      </c>
      <c r="B23" s="12"/>
    </row>
    <row r="24" spans="1:2" x14ac:dyDescent="0.45">
      <c r="A24" t="s">
        <v>14</v>
      </c>
      <c r="B24" s="12"/>
    </row>
    <row r="25" spans="1:2" x14ac:dyDescent="0.45">
      <c r="A25" t="s">
        <v>13</v>
      </c>
      <c r="B25" s="12"/>
    </row>
    <row r="26" spans="1:2" x14ac:dyDescent="0.45">
      <c r="A26" t="s">
        <v>12</v>
      </c>
      <c r="B26" s="12"/>
    </row>
    <row r="27" spans="1:2" x14ac:dyDescent="0.45">
      <c r="A27" t="s">
        <v>11</v>
      </c>
      <c r="B27" s="10"/>
    </row>
    <row r="28" spans="1:2" x14ac:dyDescent="0.45">
      <c r="A28" t="s">
        <v>10</v>
      </c>
      <c r="B28" s="10"/>
    </row>
    <row r="29" spans="1:2" x14ac:dyDescent="0.45">
      <c r="A29" s="13" t="s">
        <v>9</v>
      </c>
      <c r="B29" s="10"/>
    </row>
    <row r="30" spans="1:2" x14ac:dyDescent="0.45">
      <c r="A30" s="13" t="s">
        <v>8</v>
      </c>
      <c r="B30" s="10"/>
    </row>
    <row r="31" spans="1:2" x14ac:dyDescent="0.45">
      <c r="A31" t="s">
        <v>7</v>
      </c>
      <c r="B31" s="12"/>
    </row>
    <row r="32" spans="1:2" x14ac:dyDescent="0.45">
      <c r="A32" t="s">
        <v>6</v>
      </c>
      <c r="B32" s="11"/>
    </row>
    <row r="33" spans="1:2" x14ac:dyDescent="0.45">
      <c r="A33" t="s">
        <v>5</v>
      </c>
      <c r="B33" s="11"/>
    </row>
    <row r="34" spans="1:2" x14ac:dyDescent="0.45">
      <c r="A34" t="s">
        <v>4</v>
      </c>
      <c r="B34" s="10"/>
    </row>
    <row r="35" spans="1:2" x14ac:dyDescent="0.45">
      <c r="A35" t="s">
        <v>3</v>
      </c>
      <c r="B35" s="9"/>
    </row>
    <row r="36" spans="1:2" x14ac:dyDescent="0.45">
      <c r="A36" t="s">
        <v>2</v>
      </c>
      <c r="B36" s="9"/>
    </row>
    <row r="37" spans="1:2" x14ac:dyDescent="0.45">
      <c r="B37" s="8"/>
    </row>
    <row r="38" spans="1:2" x14ac:dyDescent="0.45">
      <c r="A38" s="7" t="s">
        <v>1</v>
      </c>
      <c r="B38" s="6">
        <f>B1-B20</f>
        <v>266070260</v>
      </c>
    </row>
    <row r="39" spans="1:2" x14ac:dyDescent="0.45">
      <c r="B39" s="4"/>
    </row>
    <row r="40" spans="1:2" x14ac:dyDescent="0.45">
      <c r="A40" s="5" t="s">
        <v>39</v>
      </c>
      <c r="B40" s="4">
        <v>38136786</v>
      </c>
    </row>
    <row r="41" spans="1:2" x14ac:dyDescent="0.45">
      <c r="B41" s="3"/>
    </row>
    <row r="42" spans="1:2" x14ac:dyDescent="0.45">
      <c r="A42" s="2" t="s">
        <v>0</v>
      </c>
      <c r="B42" s="1">
        <f>B38/B40</f>
        <v>6.9767352707698018</v>
      </c>
    </row>
    <row r="49" spans="2:2" x14ac:dyDescent="0.45">
      <c r="B4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Equity value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2016-09-08T20:09:34Z</dcterms:created>
  <dcterms:modified xsi:type="dcterms:W3CDTF">2016-09-20T21:06:08Z</dcterms:modified>
</cp:coreProperties>
</file>