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Dropbox\5 Personal\5 Seeking Alpha contributor\2016 draft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R6" i="1"/>
  <c r="I8" i="1"/>
  <c r="I6" i="1"/>
  <c r="F8" i="1"/>
  <c r="F6" i="1"/>
  <c r="K8" i="1" l="1"/>
  <c r="K6" i="1"/>
  <c r="M6" i="1" s="1"/>
  <c r="M8" i="1"/>
  <c r="O8" i="1" s="1"/>
  <c r="R8" i="1" l="1"/>
  <c r="R10" i="1" s="1"/>
  <c r="O10" i="1"/>
</calcChain>
</file>

<file path=xl/sharedStrings.xml><?xml version="1.0" encoding="utf-8"?>
<sst xmlns="http://schemas.openxmlformats.org/spreadsheetml/2006/main" count="24" uniqueCount="24">
  <si>
    <t>Monthly</t>
  </si>
  <si>
    <t>Defections</t>
  </si>
  <si>
    <t>Lost</t>
  </si>
  <si>
    <t>Users</t>
  </si>
  <si>
    <t>Impact</t>
  </si>
  <si>
    <t>Replacement</t>
  </si>
  <si>
    <t>Rate</t>
  </si>
  <si>
    <t>Sales</t>
  </si>
  <si>
    <t>Monthly impact of</t>
  </si>
  <si>
    <t>switching &amp; replacement</t>
  </si>
  <si>
    <t>Implied annual</t>
  </si>
  <si>
    <t>sales</t>
  </si>
  <si>
    <t>Installed</t>
  </si>
  <si>
    <t>Base</t>
  </si>
  <si>
    <t>iPhone</t>
  </si>
  <si>
    <t>Android</t>
  </si>
  <si>
    <t xml:space="preserve">New </t>
  </si>
  <si>
    <t>users</t>
  </si>
  <si>
    <t>Defectors</t>
  </si>
  <si>
    <t>Resulting</t>
  </si>
  <si>
    <t>installed base</t>
  </si>
  <si>
    <t>iPhone share</t>
  </si>
  <si>
    <t>Smartphone Market Dynamics - Impact of replacement sales, defections and implied new users on iOS and Android population</t>
  </si>
  <si>
    <t>Note:  Assumes annual smartphone shipments of 1.3 billion excluding BlackBerry and Windows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</si>
</sst>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_-* #,##0_-;\-* #,##0_-;_-* &quot;-&quot;??_-;_-@_-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7" fontId="5" fillId="0" borderId="0" xfId="2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workbookViewId="0">
      <selection activeCell="K25" sqref="K25"/>
    </sheetView>
  </sheetViews>
  <sheetFormatPr defaultRowHeight="15" x14ac:dyDescent="0.25"/>
  <cols>
    <col min="2" max="2" width="14" customWidth="1"/>
    <col min="3" max="3" width="9.5703125" bestFit="1" customWidth="1"/>
    <col min="4" max="4" width="2.28515625" customWidth="1"/>
    <col min="5" max="5" width="10.7109375" style="3" customWidth="1"/>
    <col min="6" max="6" width="8" style="3" customWidth="1"/>
    <col min="7" max="7" width="1.42578125" style="3" customWidth="1"/>
    <col min="8" max="8" width="13.42578125" style="3" customWidth="1"/>
    <col min="9" max="9" width="6.7109375" style="3" customWidth="1"/>
    <col min="10" max="10" width="2.85546875" style="3" customWidth="1"/>
    <col min="11" max="11" width="21.28515625" style="3" customWidth="1"/>
    <col min="12" max="12" width="2.140625" style="3" customWidth="1"/>
    <col min="13" max="13" width="16.85546875" style="3" customWidth="1"/>
    <col min="14" max="14" width="1" customWidth="1"/>
    <col min="15" max="15" width="12" customWidth="1"/>
    <col min="16" max="16" width="9.140625" style="3"/>
    <col min="17" max="17" width="1.7109375" customWidth="1"/>
    <col min="18" max="18" width="13" customWidth="1"/>
  </cols>
  <sheetData>
    <row r="2" spans="2:18" ht="18.75" x14ac:dyDescent="0.3">
      <c r="B2" s="10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2:18" s="3" customFormat="1" x14ac:dyDescent="0.25">
      <c r="B4" s="2"/>
      <c r="C4" s="2" t="s">
        <v>12</v>
      </c>
      <c r="D4" s="2"/>
      <c r="E4" s="2" t="s">
        <v>0</v>
      </c>
      <c r="F4" s="2" t="s">
        <v>2</v>
      </c>
      <c r="G4" s="2"/>
      <c r="H4" s="2" t="s">
        <v>5</v>
      </c>
      <c r="I4" s="2" t="s">
        <v>7</v>
      </c>
      <c r="J4" s="2"/>
      <c r="K4" s="2" t="s">
        <v>8</v>
      </c>
      <c r="M4" s="2" t="s">
        <v>10</v>
      </c>
      <c r="O4" s="2" t="s">
        <v>16</v>
      </c>
      <c r="R4" s="2" t="s">
        <v>19</v>
      </c>
    </row>
    <row r="5" spans="2:18" s="3" customFormat="1" x14ac:dyDescent="0.25">
      <c r="B5" s="2"/>
      <c r="C5" s="7" t="s">
        <v>13</v>
      </c>
      <c r="D5" s="7"/>
      <c r="E5" s="7" t="s">
        <v>1</v>
      </c>
      <c r="F5" s="7" t="s">
        <v>3</v>
      </c>
      <c r="G5" s="7"/>
      <c r="H5" s="7" t="s">
        <v>6</v>
      </c>
      <c r="I5" s="7" t="s">
        <v>4</v>
      </c>
      <c r="J5" s="7"/>
      <c r="K5" s="7" t="s">
        <v>9</v>
      </c>
      <c r="L5" s="8"/>
      <c r="M5" s="7" t="s">
        <v>11</v>
      </c>
      <c r="O5" s="7" t="s">
        <v>17</v>
      </c>
      <c r="P5" s="7" t="s">
        <v>18</v>
      </c>
      <c r="R5" s="7" t="s">
        <v>20</v>
      </c>
    </row>
    <row r="6" spans="2:18" x14ac:dyDescent="0.25">
      <c r="B6" t="s">
        <v>14</v>
      </c>
      <c r="C6">
        <v>430</v>
      </c>
      <c r="E6" s="4">
        <v>4.0000000000000001E-3</v>
      </c>
      <c r="F6" s="5">
        <f>(C6*E6)</f>
        <v>1.72</v>
      </c>
      <c r="H6" s="4">
        <v>1.0999999999999999E-2</v>
      </c>
      <c r="I6" s="3">
        <f>(C6*H6)</f>
        <v>4.7299999999999995</v>
      </c>
      <c r="K6" s="5">
        <f>(I6+F8)</f>
        <v>9.5299999999999994</v>
      </c>
      <c r="M6" s="3">
        <f>(K6*12)</f>
        <v>114.35999999999999</v>
      </c>
      <c r="O6" s="3">
        <v>82</v>
      </c>
      <c r="P6" s="3">
        <v>24</v>
      </c>
      <c r="R6">
        <f>(C6+O6-P6)</f>
        <v>488</v>
      </c>
    </row>
    <row r="7" spans="2:18" x14ac:dyDescent="0.25">
      <c r="O7" s="3"/>
    </row>
    <row r="8" spans="2:18" x14ac:dyDescent="0.25">
      <c r="B8" t="s">
        <v>15</v>
      </c>
      <c r="C8" s="1">
        <v>1600</v>
      </c>
      <c r="E8" s="4">
        <v>3.0000000000000001E-3</v>
      </c>
      <c r="F8" s="5">
        <f>(C8*E8)</f>
        <v>4.8</v>
      </c>
      <c r="H8" s="4">
        <v>1.7000000000000001E-2</v>
      </c>
      <c r="I8" s="6">
        <f>(C8*H8)</f>
        <v>27.200000000000003</v>
      </c>
      <c r="K8" s="5">
        <f>(I8+F6)</f>
        <v>28.92</v>
      </c>
      <c r="M8" s="3">
        <f>(K8*12)</f>
        <v>347.04</v>
      </c>
      <c r="O8" s="3">
        <f>(1300-O6-M8)</f>
        <v>870.96</v>
      </c>
      <c r="P8" s="3">
        <v>72</v>
      </c>
      <c r="R8" s="9">
        <f>(C8+O8-P8)</f>
        <v>2398.96</v>
      </c>
    </row>
    <row r="10" spans="2:18" x14ac:dyDescent="0.25">
      <c r="B10" s="13" t="s">
        <v>21</v>
      </c>
      <c r="C10" s="14">
        <f>(C6/(C6+C8))</f>
        <v>0.21182266009852216</v>
      </c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3"/>
      <c r="O10" s="14">
        <f>(O6/(O6+O8))</f>
        <v>8.6047683008730683E-2</v>
      </c>
      <c r="P10" s="15"/>
      <c r="Q10" s="13"/>
      <c r="R10" s="14">
        <f>(R6/(R6+R8))</f>
        <v>0.1690359409205531</v>
      </c>
    </row>
    <row r="12" spans="2:18" x14ac:dyDescent="0.25">
      <c r="B12" s="11" t="s">
        <v>23</v>
      </c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</row>
  </sheetData>
  <mergeCells count="1">
    <mergeCell ref="B2:R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Blair</dc:creator>
  <cp:lastModifiedBy>Michael Blair</cp:lastModifiedBy>
  <dcterms:created xsi:type="dcterms:W3CDTF">2016-04-10T12:23:02Z</dcterms:created>
  <dcterms:modified xsi:type="dcterms:W3CDTF">2016-04-10T12:46:18Z</dcterms:modified>
</cp:coreProperties>
</file>