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avn\Desktop\Acorda Therpeutics\"/>
    </mc:Choice>
  </mc:AlternateContent>
  <bookViews>
    <workbookView xWindow="0" yWindow="0" windowWidth="22500" windowHeight="12308"/>
  </bookViews>
  <sheets>
    <sheet name="Equity value calculation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8" i="1"/>
  <c r="B7" i="1" s="1"/>
  <c r="B38" i="1" s="1"/>
  <c r="B42" i="1" s="1"/>
  <c r="B19" i="1"/>
  <c r="B24" i="1"/>
</calcChain>
</file>

<file path=xl/sharedStrings.xml><?xml version="1.0" encoding="utf-8"?>
<sst xmlns="http://schemas.openxmlformats.org/spreadsheetml/2006/main" count="40" uniqueCount="38">
  <si>
    <t>Fair value per common share</t>
  </si>
  <si>
    <t>Undiluted share count</t>
  </si>
  <si>
    <t>Other liabilities</t>
  </si>
  <si>
    <t>Contigent liabilities x (1-t) if tax deductible</t>
  </si>
  <si>
    <t>Non-controlling minority interest (in subsidiaries)</t>
  </si>
  <si>
    <t>Fair value of employee stock options</t>
  </si>
  <si>
    <t>Fair value of warrants</t>
  </si>
  <si>
    <t>Fair value of preferred stock</t>
  </si>
  <si>
    <t>Restructuring charges e.g. from layoffs</t>
  </si>
  <si>
    <t>Long-term operating provisions (e.g. plant decommissioning costs), book value</t>
  </si>
  <si>
    <t>Unfunded pension/retirement liabilities x (1-tax rate)</t>
  </si>
  <si>
    <t>Securitized receivables</t>
  </si>
  <si>
    <t>PV of Operating leases</t>
  </si>
  <si>
    <t>Market value/Fair value of all outstanding debt (fixed and floating-rate), commercial paper, notes etc.</t>
  </si>
  <si>
    <t>Debt and other liabilities, total</t>
  </si>
  <si>
    <t>Value of discontinued operations</t>
  </si>
  <si>
    <t>Accumulated tax loss carryforwards times tax rate</t>
  </si>
  <si>
    <t>Overfunded pension assets</t>
  </si>
  <si>
    <t>NPV of any noncontrolling interests in subsidiaries</t>
  </si>
  <si>
    <t>Loans to nonconsolidated subsidiaries and other companies</t>
  </si>
  <si>
    <t>NPV of operating FCF from subsidiaries</t>
  </si>
  <si>
    <t>Investments in subsidiaries</t>
  </si>
  <si>
    <t>Receivables from financial subsidiaries</t>
  </si>
  <si>
    <t>Any investments in marketable securities</t>
  </si>
  <si>
    <t>Available for sale securities, 98% of total</t>
  </si>
  <si>
    <t>Financial investments</t>
  </si>
  <si>
    <t xml:space="preserve">Excess Cash and cash equivalents, 98% of total, incl marketable securities </t>
  </si>
  <si>
    <t>Non-Operating assets, total</t>
  </si>
  <si>
    <t>Estimated Enterprise Value</t>
  </si>
  <si>
    <t>Excess pension assets</t>
  </si>
  <si>
    <t>Excess marketable securities</t>
  </si>
  <si>
    <t>input</t>
  </si>
  <si>
    <t>Estimated fair operating value of firm, DCF</t>
  </si>
  <si>
    <t>ACORDA THERAPEUTICS</t>
  </si>
  <si>
    <t>Acquired goodwill</t>
  </si>
  <si>
    <t>Acquired intangible assets</t>
  </si>
  <si>
    <t xml:space="preserve">Fair value of equity </t>
  </si>
  <si>
    <t>Contribution of existing non-operating assets minus liabilities to fair value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</si>
</sst>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4" fontId="0" fillId="2" borderId="0" xfId="0" applyNumberFormat="1" applyFill="1"/>
    <xf numFmtId="44" fontId="0" fillId="3" borderId="1" xfId="0" applyNumberFormat="1" applyFill="1" applyBorder="1"/>
    <xf numFmtId="0" fontId="2" fillId="0" borderId="0" xfId="0" applyFont="1"/>
    <xf numFmtId="42" fontId="0" fillId="3" borderId="1" xfId="0" applyNumberFormat="1" applyFill="1" applyBorder="1"/>
    <xf numFmtId="0" fontId="2" fillId="4" borderId="0" xfId="0" applyFont="1" applyFill="1"/>
    <xf numFmtId="164" fontId="0" fillId="5" borderId="1" xfId="0" applyNumberFormat="1" applyFill="1" applyBorder="1"/>
    <xf numFmtId="0" fontId="0" fillId="5" borderId="1" xfId="0" applyFill="1" applyBorder="1"/>
    <xf numFmtId="42" fontId="0" fillId="5" borderId="1" xfId="0" applyNumberFormat="1" applyFill="1" applyBorder="1"/>
    <xf numFmtId="0" fontId="1" fillId="0" borderId="0" xfId="0" applyFont="1"/>
    <xf numFmtId="3" fontId="0" fillId="5" borderId="1" xfId="0" applyNumberFormat="1" applyFill="1" applyBorder="1"/>
    <xf numFmtId="3" fontId="0" fillId="0" borderId="0" xfId="0" applyNumberFormat="1"/>
    <xf numFmtId="0" fontId="3" fillId="0" borderId="0" xfId="0" applyFont="1"/>
    <xf numFmtId="3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Fill="1" applyBorder="1"/>
    <xf numFmtId="0" fontId="2" fillId="0" borderId="0" xfId="0" applyFont="1" applyFill="1" applyBorder="1"/>
    <xf numFmtId="42" fontId="0" fillId="3" borderId="0" xfId="0" applyNumberFormat="1" applyFill="1"/>
    <xf numFmtId="0" fontId="2" fillId="2" borderId="0" xfId="0" applyFont="1" applyFill="1" applyBorder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D29" sqref="D29"/>
    </sheetView>
  </sheetViews>
  <sheetFormatPr defaultColWidth="8.86328125" defaultRowHeight="14.25" x14ac:dyDescent="0.45"/>
  <cols>
    <col min="1" max="1" width="91" customWidth="1"/>
    <col min="2" max="2" width="16" customWidth="1"/>
    <col min="4" max="4" width="68.33203125" customWidth="1"/>
    <col min="7" max="7" width="10.73046875" customWidth="1"/>
  </cols>
  <sheetData>
    <row r="1" spans="1:4" x14ac:dyDescent="0.45">
      <c r="A1" s="19" t="s">
        <v>32</v>
      </c>
      <c r="B1" s="4">
        <v>0</v>
      </c>
      <c r="C1" t="s">
        <v>31</v>
      </c>
      <c r="D1" t="s">
        <v>37</v>
      </c>
    </row>
    <row r="2" spans="1:4" x14ac:dyDescent="0.45">
      <c r="A2" t="s">
        <v>30</v>
      </c>
      <c r="B2" s="11"/>
    </row>
    <row r="3" spans="1:4" x14ac:dyDescent="0.45">
      <c r="A3" t="s">
        <v>25</v>
      </c>
    </row>
    <row r="4" spans="1:4" x14ac:dyDescent="0.45">
      <c r="A4" t="s">
        <v>29</v>
      </c>
      <c r="D4" t="s">
        <v>33</v>
      </c>
    </row>
    <row r="5" spans="1:4" x14ac:dyDescent="0.45">
      <c r="A5" s="18" t="s">
        <v>28</v>
      </c>
      <c r="B5" s="17">
        <f>SUM(B1:B4)</f>
        <v>0</v>
      </c>
    </row>
    <row r="6" spans="1:4" x14ac:dyDescent="0.45">
      <c r="A6" s="16"/>
    </row>
    <row r="7" spans="1:4" x14ac:dyDescent="0.45">
      <c r="A7" s="5" t="s">
        <v>27</v>
      </c>
      <c r="B7" s="4">
        <f>SUM(B8:B22)</f>
        <v>490871920</v>
      </c>
    </row>
    <row r="8" spans="1:4" x14ac:dyDescent="0.45">
      <c r="A8" t="s">
        <v>26</v>
      </c>
      <c r="B8" s="8">
        <f>(431414000+190000)*0.98</f>
        <v>422971920</v>
      </c>
    </row>
    <row r="9" spans="1:4" x14ac:dyDescent="0.45">
      <c r="A9" t="s">
        <v>24</v>
      </c>
      <c r="B9" s="8"/>
    </row>
    <row r="10" spans="1:4" x14ac:dyDescent="0.45">
      <c r="A10" t="s">
        <v>25</v>
      </c>
      <c r="B10" s="8"/>
    </row>
    <row r="11" spans="1:4" x14ac:dyDescent="0.45">
      <c r="A11" s="15" t="s">
        <v>24</v>
      </c>
      <c r="B11" s="8"/>
    </row>
    <row r="12" spans="1:4" x14ac:dyDescent="0.45">
      <c r="A12" t="s">
        <v>23</v>
      </c>
      <c r="B12" s="8"/>
    </row>
    <row r="13" spans="1:4" x14ac:dyDescent="0.45">
      <c r="A13" t="s">
        <v>22</v>
      </c>
      <c r="B13" s="8"/>
    </row>
    <row r="14" spans="1:4" x14ac:dyDescent="0.45">
      <c r="A14" t="s">
        <v>21</v>
      </c>
      <c r="B14" s="8"/>
    </row>
    <row r="15" spans="1:4" x14ac:dyDescent="0.45">
      <c r="A15" t="s">
        <v>20</v>
      </c>
      <c r="B15" s="8"/>
    </row>
    <row r="16" spans="1:4" x14ac:dyDescent="0.45">
      <c r="A16" t="s">
        <v>19</v>
      </c>
      <c r="B16" s="8"/>
    </row>
    <row r="17" spans="1:8" x14ac:dyDescent="0.45">
      <c r="A17" t="s">
        <v>18</v>
      </c>
      <c r="B17" s="8"/>
    </row>
    <row r="18" spans="1:8" x14ac:dyDescent="0.45">
      <c r="A18" t="s">
        <v>17</v>
      </c>
      <c r="B18" s="8"/>
      <c r="G18" s="14"/>
    </row>
    <row r="19" spans="1:8" x14ac:dyDescent="0.45">
      <c r="A19" s="9" t="s">
        <v>16</v>
      </c>
      <c r="B19" s="8">
        <f>194000000*0.35</f>
        <v>67900000</v>
      </c>
      <c r="G19" s="13"/>
      <c r="H19" s="12"/>
    </row>
    <row r="20" spans="1:8" x14ac:dyDescent="0.45">
      <c r="A20" t="s">
        <v>34</v>
      </c>
      <c r="B20" s="8"/>
    </row>
    <row r="21" spans="1:8" x14ac:dyDescent="0.45">
      <c r="A21" t="s">
        <v>15</v>
      </c>
      <c r="B21" s="8"/>
      <c r="G21" s="11"/>
    </row>
    <row r="22" spans="1:8" x14ac:dyDescent="0.45">
      <c r="A22" t="s">
        <v>35</v>
      </c>
      <c r="B22" s="8"/>
    </row>
    <row r="24" spans="1:8" x14ac:dyDescent="0.45">
      <c r="A24" s="5" t="s">
        <v>14</v>
      </c>
      <c r="B24" s="4">
        <f>SUM(B25:B36)</f>
        <v>399863000</v>
      </c>
    </row>
    <row r="25" spans="1:8" x14ac:dyDescent="0.45">
      <c r="A25" t="s">
        <v>13</v>
      </c>
      <c r="B25" s="10">
        <v>293000000</v>
      </c>
    </row>
    <row r="26" spans="1:8" x14ac:dyDescent="0.45">
      <c r="A26" t="s">
        <v>12</v>
      </c>
      <c r="B26" s="7">
        <v>28363000</v>
      </c>
    </row>
    <row r="27" spans="1:8" x14ac:dyDescent="0.45">
      <c r="A27" t="s">
        <v>11</v>
      </c>
      <c r="B27" s="7"/>
    </row>
    <row r="28" spans="1:8" x14ac:dyDescent="0.45">
      <c r="A28" t="s">
        <v>10</v>
      </c>
      <c r="B28" s="7"/>
    </row>
    <row r="29" spans="1:8" x14ac:dyDescent="0.45">
      <c r="A29" t="s">
        <v>9</v>
      </c>
      <c r="B29" s="7"/>
    </row>
    <row r="30" spans="1:8" x14ac:dyDescent="0.45">
      <c r="A30" t="s">
        <v>8</v>
      </c>
      <c r="B30" s="7"/>
    </row>
    <row r="31" spans="1:8" x14ac:dyDescent="0.45">
      <c r="A31" t="s">
        <v>7</v>
      </c>
      <c r="B31" s="7"/>
    </row>
    <row r="32" spans="1:8" x14ac:dyDescent="0.45">
      <c r="A32" t="s">
        <v>6</v>
      </c>
      <c r="B32" s="8"/>
    </row>
    <row r="33" spans="1:2" x14ac:dyDescent="0.45">
      <c r="A33" s="9" t="s">
        <v>5</v>
      </c>
      <c r="B33" s="8">
        <v>78500000</v>
      </c>
    </row>
    <row r="34" spans="1:2" x14ac:dyDescent="0.45">
      <c r="A34" t="s">
        <v>4</v>
      </c>
      <c r="B34" s="7"/>
    </row>
    <row r="35" spans="1:2" x14ac:dyDescent="0.45">
      <c r="A35" t="s">
        <v>3</v>
      </c>
      <c r="B35" s="7"/>
    </row>
    <row r="36" spans="1:2" x14ac:dyDescent="0.45">
      <c r="A36" t="s">
        <v>2</v>
      </c>
      <c r="B36" s="6"/>
    </row>
    <row r="37" spans="1:2" x14ac:dyDescent="0.45">
      <c r="B37" s="6"/>
    </row>
    <row r="38" spans="1:2" x14ac:dyDescent="0.45">
      <c r="A38" s="5" t="s">
        <v>36</v>
      </c>
      <c r="B38" s="4">
        <f>B1+B7-B24</f>
        <v>91008920</v>
      </c>
    </row>
    <row r="40" spans="1:2" x14ac:dyDescent="0.45">
      <c r="A40" s="3" t="s">
        <v>1</v>
      </c>
      <c r="B40">
        <v>46067276</v>
      </c>
    </row>
    <row r="42" spans="1:2" x14ac:dyDescent="0.45">
      <c r="A42" s="3" t="s">
        <v>0</v>
      </c>
      <c r="B42" s="2">
        <f>B38/B40</f>
        <v>1.9755654751542071</v>
      </c>
    </row>
    <row r="43" spans="1:2" x14ac:dyDescent="0.45">
      <c r="B4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Equity value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Bhavneesh Sharma</dc:creator>
  <cp:lastModifiedBy>Bhavneesh Sharma</cp:lastModifiedBy>
  <dcterms:created xsi:type="dcterms:W3CDTF">2016-07-05T20:52:58Z</dcterms:created>
  <dcterms:modified xsi:type="dcterms:W3CDTF">2016-07-06T21:32:25Z</dcterms:modified>
</cp:coreProperties>
</file>