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makaramlou\Desktop\Corporate Folder\Investment Documents\"/>
    </mc:Choice>
  </mc:AlternateContent>
  <bookViews>
    <workbookView xWindow="0" yWindow="0" windowWidth="248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C115" i="1"/>
  <c r="C114" i="1"/>
  <c r="C111" i="1"/>
  <c r="C105" i="1"/>
  <c r="C106" i="1"/>
  <c r="C104" i="1"/>
  <c r="C98" i="1"/>
  <c r="C99" i="1"/>
  <c r="C100" i="1"/>
  <c r="C101" i="1"/>
  <c r="C102" i="1"/>
  <c r="C103" i="1"/>
  <c r="C97" i="1"/>
  <c r="C94" i="1"/>
  <c r="C93" i="1"/>
  <c r="C87" i="1"/>
  <c r="C88" i="1"/>
  <c r="C89" i="1"/>
  <c r="C90" i="1"/>
  <c r="C91" i="1"/>
  <c r="C92" i="1"/>
  <c r="C86" i="1"/>
  <c r="C83" i="1"/>
  <c r="C80" i="1"/>
  <c r="C81" i="1"/>
  <c r="C79" i="1"/>
  <c r="C29" i="1" l="1"/>
  <c r="E13" i="1"/>
  <c r="F13" i="1"/>
  <c r="G13" i="1"/>
  <c r="E12" i="1"/>
  <c r="F12" i="1"/>
  <c r="G12" i="1"/>
  <c r="E11" i="1"/>
  <c r="F11" i="1"/>
  <c r="G11" i="1"/>
  <c r="E10" i="1"/>
  <c r="F10" i="1"/>
  <c r="G10" i="1"/>
  <c r="G9" i="1"/>
  <c r="F9" i="1"/>
  <c r="E9" i="1"/>
</calcChain>
</file>

<file path=xl/comments1.xml><?xml version="1.0" encoding="utf-8"?>
<comments xmlns="http://schemas.openxmlformats.org/spreadsheetml/2006/main">
  <authors>
    <author>nimakaramlou</author>
  </authors>
  <commentList>
    <comment ref="D41" authorId="0" shapeId="0">
      <text>
        <r>
          <rPr>
            <b/>
            <sz val="9"/>
            <color indexed="81"/>
            <rFont val="Tahoma"/>
            <family val="2"/>
          </rPr>
          <t xml:space="preserve">nimakaramlou:
</t>
        </r>
        <r>
          <rPr>
            <sz val="9"/>
            <color indexed="81"/>
            <rFont val="Tahoma"/>
            <family val="2"/>
          </rPr>
          <t xml:space="preserve">The trend for margins has been down and not up suggesting that the stock is worthy of such a discount…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nimakaramlou:</t>
        </r>
        <r>
          <rPr>
            <sz val="9"/>
            <color indexed="81"/>
            <rFont val="Tahoma"/>
            <family val="2"/>
          </rPr>
          <t xml:space="preserve">
Street expects negative EPS…
</t>
        </r>
      </text>
    </comment>
  </commentList>
</comments>
</file>

<file path=xl/sharedStrings.xml><?xml version="1.0" encoding="utf-8"?>
<sst xmlns="http://schemas.openxmlformats.org/spreadsheetml/2006/main" count="152" uniqueCount="85">
  <si>
    <t>Retail Sector</t>
  </si>
  <si>
    <t>BlackVault Investments Research</t>
  </si>
  <si>
    <t>XRT</t>
  </si>
  <si>
    <t>5-Year Performance</t>
  </si>
  <si>
    <t>2016 Performance</t>
  </si>
  <si>
    <t>Year Start Value</t>
  </si>
  <si>
    <t>YTD Start Value</t>
  </si>
  <si>
    <t>Q1 Start Value</t>
  </si>
  <si>
    <t>January Start Value</t>
  </si>
  <si>
    <t>Today's Value</t>
  </si>
  <si>
    <t>YTD-Performance</t>
  </si>
  <si>
    <t>P/E TTM</t>
  </si>
  <si>
    <t>P/E Forward</t>
  </si>
  <si>
    <t>P/S</t>
  </si>
  <si>
    <t>Performance Metrics</t>
  </si>
  <si>
    <t>Financial Strength</t>
  </si>
  <si>
    <t>Cash-to-Debt</t>
  </si>
  <si>
    <t>Equity-to-Assets</t>
  </si>
  <si>
    <t>Interest Coverage</t>
  </si>
  <si>
    <t>WACC vs. ROIC</t>
  </si>
  <si>
    <t>Z-Score</t>
  </si>
  <si>
    <t>Profitability</t>
  </si>
  <si>
    <t>Gross Margin</t>
  </si>
  <si>
    <t>Operating Margin</t>
  </si>
  <si>
    <t>Net Margin</t>
  </si>
  <si>
    <t>ROE</t>
  </si>
  <si>
    <t>ROA</t>
  </si>
  <si>
    <t>Revenue Growth</t>
  </si>
  <si>
    <t>EBITDA Growth</t>
  </si>
  <si>
    <t>EPS Growth</t>
  </si>
  <si>
    <t>Price/ Owner Earnings</t>
  </si>
  <si>
    <t>PFCF</t>
  </si>
  <si>
    <t>POFCF</t>
  </si>
  <si>
    <t>EV/ EBITDA</t>
  </si>
  <si>
    <t>Days Inventory</t>
  </si>
  <si>
    <t>Days Sales Outstanding</t>
  </si>
  <si>
    <t>Days Payable</t>
  </si>
  <si>
    <t>Financial Ratios - General</t>
  </si>
  <si>
    <t>Dividends and Buybacks</t>
  </si>
  <si>
    <t>Current Yield</t>
  </si>
  <si>
    <t>Dividend Growth</t>
  </si>
  <si>
    <t>Average Share Buyback (3-Year)</t>
  </si>
  <si>
    <t>Valuation and Return</t>
  </si>
  <si>
    <t>Price/ Proejcted Cash Flow</t>
  </si>
  <si>
    <t>Earnings Yield</t>
  </si>
  <si>
    <t>Forward ROR</t>
  </si>
  <si>
    <t>Analyst EPS Expectations</t>
  </si>
  <si>
    <t>Q1</t>
  </si>
  <si>
    <t>Q2</t>
  </si>
  <si>
    <t>Q3</t>
  </si>
  <si>
    <t>Revenue - % Growth</t>
  </si>
  <si>
    <t>EPS- % Growth</t>
  </si>
  <si>
    <t>3- Year Rolling Average</t>
  </si>
  <si>
    <t xml:space="preserve">Revenue </t>
  </si>
  <si>
    <t>EPS</t>
  </si>
  <si>
    <t>Quarter Performance</t>
  </si>
  <si>
    <t>Monthly Performance</t>
  </si>
  <si>
    <t>EPS Expectations</t>
  </si>
  <si>
    <t>Overall Sector</t>
  </si>
  <si>
    <t>N/A</t>
  </si>
  <si>
    <t>ROC</t>
  </si>
  <si>
    <t>8.17% vs. 5.74%</t>
  </si>
  <si>
    <t>Q4'16</t>
  </si>
  <si>
    <t>Macy's (M)</t>
  </si>
  <si>
    <t>Kohl's Stores (KSS)</t>
  </si>
  <si>
    <t>Nordstrom, Inc. (JWN)</t>
  </si>
  <si>
    <t>Dillard's, Inc. (DDS)</t>
  </si>
  <si>
    <t>Macy's, Inc.</t>
  </si>
  <si>
    <t>Kohl's Stores, Inc.</t>
  </si>
  <si>
    <t>Nordstrom, Inc.</t>
  </si>
  <si>
    <t>Dillard's, Inc.</t>
  </si>
  <si>
    <t>9.37% vs. 8.76%</t>
  </si>
  <si>
    <t>Sector Valuations - Department Stores</t>
  </si>
  <si>
    <t>Department Store Sector Analysis</t>
  </si>
  <si>
    <t>Author: Nima Karamlou</t>
  </si>
  <si>
    <t>Luxury Apparel</t>
  </si>
  <si>
    <t>Kate Spade, Inc.</t>
  </si>
  <si>
    <t>Coach, Inc.</t>
  </si>
  <si>
    <t>Michael Kors Holdings, Inc.</t>
  </si>
  <si>
    <t>Fossil, Inc.</t>
  </si>
  <si>
    <t>Average Sector</t>
  </si>
  <si>
    <t>Revenue Growth (3Y)</t>
  </si>
  <si>
    <t>23.96% vs. 6.30%</t>
  </si>
  <si>
    <t>7.71% vs. 5.74%</t>
  </si>
  <si>
    <t>Steve Madden,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</si>
</sst>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\x"/>
    <numFmt numFmtId="165" formatCode="0\ &quot;days&quot;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/>
    <xf numFmtId="9" fontId="0" fillId="0" borderId="0" xfId="0" applyNumberFormat="1"/>
    <xf numFmtId="0" fontId="4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3" fillId="2" borderId="4" xfId="0" applyFont="1" applyFill="1" applyBorder="1" applyAlignment="1">
      <alignment horizontal="center"/>
    </xf>
    <xf numFmtId="8" fontId="0" fillId="0" borderId="0" xfId="0" applyNumberFormat="1" applyBorder="1"/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8" fontId="0" fillId="0" borderId="7" xfId="0" applyNumberFormat="1" applyBorder="1"/>
    <xf numFmtId="14" fontId="1" fillId="2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ill="1" applyBorder="1"/>
    <xf numFmtId="0" fontId="9" fillId="2" borderId="4" xfId="0" applyFont="1" applyFill="1" applyBorder="1"/>
    <xf numFmtId="0" fontId="4" fillId="2" borderId="6" xfId="0" applyFont="1" applyFill="1" applyBorder="1"/>
    <xf numFmtId="4" fontId="0" fillId="0" borderId="0" xfId="0" applyNumberForma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8" borderId="0" xfId="0" applyNumberForma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10" fontId="0" fillId="8" borderId="5" xfId="0" applyNumberFormat="1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7" borderId="5" xfId="0" applyNumberFormat="1" applyFill="1" applyBorder="1" applyAlignment="1">
      <alignment horizontal="center"/>
    </xf>
    <xf numFmtId="9" fontId="0" fillId="7" borderId="5" xfId="0" applyNumberForma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10" fontId="0" fillId="9" borderId="5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164" fontId="3" fillId="10" borderId="0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10" borderId="0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5" fontId="0" fillId="10" borderId="0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10" fontId="0" fillId="10" borderId="0" xfId="0" applyNumberFormat="1" applyFill="1" applyBorder="1" applyAlignment="1">
      <alignment horizontal="center"/>
    </xf>
    <xf numFmtId="10" fontId="0" fillId="4" borderId="5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10" fontId="0" fillId="4" borderId="7" xfId="0" applyNumberFormat="1" applyFill="1" applyBorder="1" applyAlignment="1">
      <alignment horizontal="center"/>
    </xf>
    <xf numFmtId="10" fontId="0" fillId="9" borderId="8" xfId="0" applyNumberFormat="1" applyFill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0" fontId="14" fillId="0" borderId="7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9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10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9" fontId="0" fillId="0" borderId="0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8" borderId="0" xfId="0" applyFill="1" applyBorder="1"/>
    <xf numFmtId="0" fontId="0" fillId="10" borderId="0" xfId="0" applyFill="1" applyBorder="1"/>
    <xf numFmtId="0" fontId="0" fillId="2" borderId="2" xfId="0" applyFill="1" applyBorder="1"/>
    <xf numFmtId="9" fontId="0" fillId="2" borderId="2" xfId="0" applyNumberFormat="1" applyFill="1" applyBorder="1"/>
    <xf numFmtId="0" fontId="0" fillId="2" borderId="3" xfId="0" applyFill="1" applyBorder="1"/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" fontId="0" fillId="0" borderId="0" xfId="0" applyNumberFormat="1" applyBorder="1"/>
    <xf numFmtId="0" fontId="0" fillId="5" borderId="0" xfId="0" applyFill="1" applyBorder="1"/>
    <xf numFmtId="0" fontId="4" fillId="4" borderId="0" xfId="0" applyFont="1" applyFill="1" applyBorder="1"/>
    <xf numFmtId="0" fontId="0" fillId="10" borderId="5" xfId="0" applyNumberFormat="1" applyFill="1" applyBorder="1" applyAlignment="1">
      <alignment horizontal="right"/>
    </xf>
    <xf numFmtId="0" fontId="0" fillId="3" borderId="0" xfId="0" applyFill="1" applyBorder="1"/>
    <xf numFmtId="0" fontId="0" fillId="0" borderId="5" xfId="0" applyBorder="1"/>
    <xf numFmtId="0" fontId="0" fillId="4" borderId="0" xfId="0" applyFill="1" applyBorder="1"/>
    <xf numFmtId="0" fontId="0" fillId="4" borderId="5" xfId="0" applyFill="1" applyBorder="1"/>
    <xf numFmtId="0" fontId="0" fillId="6" borderId="0" xfId="0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10" borderId="5" xfId="0" applyFill="1" applyBorder="1"/>
    <xf numFmtId="0" fontId="0" fillId="0" borderId="0" xfId="0" applyBorder="1"/>
    <xf numFmtId="10" fontId="0" fillId="0" borderId="0" xfId="0" applyNumberFormat="1" applyBorder="1"/>
    <xf numFmtId="10" fontId="0" fillId="8" borderId="0" xfId="0" applyNumberFormat="1" applyFill="1" applyBorder="1"/>
    <xf numFmtId="10" fontId="0" fillId="12" borderId="0" xfId="0" applyNumberFormat="1" applyFill="1" applyBorder="1"/>
    <xf numFmtId="10" fontId="0" fillId="3" borderId="0" xfId="0" applyNumberFormat="1" applyFill="1" applyBorder="1"/>
    <xf numFmtId="10" fontId="0" fillId="4" borderId="0" xfId="0" applyNumberFormat="1" applyFill="1" applyBorder="1"/>
    <xf numFmtId="10" fontId="0" fillId="8" borderId="5" xfId="0" applyNumberFormat="1" applyFill="1" applyBorder="1"/>
    <xf numFmtId="10" fontId="0" fillId="4" borderId="5" xfId="0" applyNumberFormat="1" applyFill="1" applyBorder="1"/>
    <xf numFmtId="10" fontId="0" fillId="5" borderId="0" xfId="0" applyNumberFormat="1" applyFill="1" applyBorder="1"/>
    <xf numFmtId="10" fontId="0" fillId="10" borderId="0" xfId="0" applyNumberFormat="1" applyFill="1" applyBorder="1"/>
    <xf numFmtId="10" fontId="0" fillId="7" borderId="5" xfId="0" applyNumberFormat="1" applyFill="1" applyBorder="1"/>
    <xf numFmtId="164" fontId="0" fillId="0" borderId="0" xfId="0" applyNumberFormat="1" applyBorder="1"/>
    <xf numFmtId="164" fontId="0" fillId="10" borderId="0" xfId="0" applyNumberFormat="1" applyFill="1" applyBorder="1"/>
    <xf numFmtId="164" fontId="0" fillId="4" borderId="0" xfId="0" applyNumberFormat="1" applyFill="1" applyBorder="1"/>
    <xf numFmtId="164" fontId="0" fillId="8" borderId="0" xfId="0" applyNumberFormat="1" applyFill="1" applyBorder="1"/>
    <xf numFmtId="164" fontId="0" fillId="4" borderId="5" xfId="0" applyNumberFormat="1" applyFill="1" applyBorder="1"/>
    <xf numFmtId="164" fontId="0" fillId="6" borderId="0" xfId="0" applyNumberFormat="1" applyFill="1" applyBorder="1"/>
    <xf numFmtId="164" fontId="0" fillId="5" borderId="0" xfId="0" applyNumberFormat="1" applyFill="1" applyBorder="1"/>
    <xf numFmtId="164" fontId="0" fillId="3" borderId="0" xfId="0" applyNumberFormat="1" applyFill="1" applyBorder="1"/>
    <xf numFmtId="164" fontId="0" fillId="5" borderId="5" xfId="0" applyNumberFormat="1" applyFill="1" applyBorder="1"/>
    <xf numFmtId="164" fontId="0" fillId="11" borderId="0" xfId="0" applyNumberFormat="1" applyFill="1" applyBorder="1"/>
    <xf numFmtId="164" fontId="0" fillId="3" borderId="5" xfId="0" applyNumberFormat="1" applyFill="1" applyBorder="1"/>
    <xf numFmtId="164" fontId="0" fillId="12" borderId="0" xfId="0" applyNumberFormat="1" applyFill="1" applyBorder="1"/>
    <xf numFmtId="164" fontId="0" fillId="8" borderId="5" xfId="0" applyNumberFormat="1" applyFill="1" applyBorder="1"/>
    <xf numFmtId="165" fontId="0" fillId="0" borderId="0" xfId="0" applyNumberFormat="1" applyBorder="1"/>
    <xf numFmtId="165" fontId="0" fillId="5" borderId="0" xfId="0" applyNumberFormat="1" applyFill="1" applyBorder="1"/>
    <xf numFmtId="165" fontId="0" fillId="8" borderId="0" xfId="0" applyNumberFormat="1" applyFill="1" applyBorder="1"/>
    <xf numFmtId="165" fontId="0" fillId="4" borderId="0" xfId="0" applyNumberFormat="1" applyFill="1" applyBorder="1"/>
    <xf numFmtId="165" fontId="0" fillId="4" borderId="5" xfId="0" applyNumberFormat="1" applyFill="1" applyBorder="1"/>
    <xf numFmtId="165" fontId="0" fillId="10" borderId="0" xfId="0" applyNumberFormat="1" applyFill="1" applyBorder="1"/>
    <xf numFmtId="165" fontId="0" fillId="10" borderId="5" xfId="0" applyNumberFormat="1" applyFill="1" applyBorder="1"/>
    <xf numFmtId="164" fontId="0" fillId="10" borderId="5" xfId="0" applyNumberFormat="1" applyFill="1" applyBorder="1"/>
    <xf numFmtId="10" fontId="0" fillId="0" borderId="7" xfId="0" applyNumberFormat="1" applyBorder="1"/>
    <xf numFmtId="10" fontId="0" fillId="9" borderId="7" xfId="0" applyNumberFormat="1" applyFill="1" applyBorder="1"/>
    <xf numFmtId="10" fontId="0" fillId="4" borderId="7" xfId="0" applyNumberFormat="1" applyFill="1" applyBorder="1"/>
    <xf numFmtId="10" fontId="0" fillId="10" borderId="7" xfId="0" applyNumberFormat="1" applyFill="1" applyBorder="1"/>
    <xf numFmtId="10" fontId="0" fillId="4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116"/>
  <sheetViews>
    <sheetView showGridLines="0" tabSelected="1" topLeftCell="A84" workbookViewId="0">
      <selection activeCell="E90" sqref="E90"/>
    </sheetView>
  </sheetViews>
  <sheetFormatPr defaultRowHeight="15" x14ac:dyDescent="0.25"/>
  <cols>
    <col min="1" max="1" width="0.5703125" customWidth="1"/>
    <col min="2" max="2" width="53.140625" customWidth="1"/>
    <col min="3" max="3" width="23" customWidth="1"/>
    <col min="4" max="4" width="21.42578125" customWidth="1"/>
    <col min="5" max="5" width="27.7109375" customWidth="1"/>
    <col min="6" max="6" width="39" customWidth="1"/>
    <col min="7" max="7" width="23" customWidth="1"/>
    <col min="8" max="8" width="28.85546875" customWidth="1"/>
    <col min="9" max="9" width="22" customWidth="1"/>
    <col min="10" max="10" width="22.28515625" customWidth="1"/>
    <col min="11" max="11" width="23.42578125" customWidth="1"/>
    <col min="12" max="13" width="22.28515625" customWidth="1"/>
    <col min="14" max="14" width="23.5703125" customWidth="1"/>
    <col min="15" max="15" width="9.140625" customWidth="1"/>
    <col min="18" max="18" width="9.140625" customWidth="1"/>
  </cols>
  <sheetData>
    <row r="2" spans="1:20" ht="21" x14ac:dyDescent="0.35">
      <c r="B2" s="5" t="s">
        <v>72</v>
      </c>
    </row>
    <row r="3" spans="1:20" ht="18.75" x14ac:dyDescent="0.3">
      <c r="B3" s="6" t="s">
        <v>1</v>
      </c>
    </row>
    <row r="4" spans="1:20" ht="7.5" customHeight="1" x14ac:dyDescent="0.25">
      <c r="B4" s="7"/>
    </row>
    <row r="5" spans="1:20" x14ac:dyDescent="0.25">
      <c r="B5" s="17">
        <v>42744</v>
      </c>
    </row>
    <row r="6" spans="1:20" ht="21" x14ac:dyDescent="0.35">
      <c r="B6" s="9" t="s">
        <v>74</v>
      </c>
      <c r="E6" s="1" t="s">
        <v>14</v>
      </c>
    </row>
    <row r="7" spans="1:20" ht="15.75" thickBot="1" x14ac:dyDescent="0.3"/>
    <row r="8" spans="1:20" ht="18.75" x14ac:dyDescent="0.3">
      <c r="B8" s="10" t="s">
        <v>0</v>
      </c>
      <c r="C8" s="11" t="s">
        <v>3</v>
      </c>
      <c r="D8" s="11" t="s">
        <v>4</v>
      </c>
      <c r="E8" s="11" t="s">
        <v>10</v>
      </c>
      <c r="F8" s="11" t="s">
        <v>55</v>
      </c>
      <c r="G8" s="11" t="s">
        <v>56</v>
      </c>
      <c r="H8" s="11" t="s">
        <v>57</v>
      </c>
      <c r="N8" s="11" t="s">
        <v>5</v>
      </c>
      <c r="O8" s="11" t="s">
        <v>6</v>
      </c>
      <c r="P8" s="11" t="s">
        <v>7</v>
      </c>
      <c r="Q8" s="11" t="s">
        <v>8</v>
      </c>
      <c r="R8" s="11" t="s">
        <v>9</v>
      </c>
    </row>
    <row r="9" spans="1:20" ht="15.75" x14ac:dyDescent="0.25">
      <c r="A9" s="2"/>
      <c r="B9" s="12" t="s">
        <v>2</v>
      </c>
      <c r="C9" s="82">
        <v>0.65980000000000005</v>
      </c>
      <c r="D9" s="82">
        <v>3.3099999999999997E-2</v>
      </c>
      <c r="E9" s="83">
        <f>(R9-O9)/O9</f>
        <v>-1.2626832018038383E-2</v>
      </c>
      <c r="F9" s="84">
        <f>(R9-P9)/P9</f>
        <v>-1.2626832018038383E-2</v>
      </c>
      <c r="G9" s="83">
        <f>(R9-Q9)/Q9</f>
        <v>-1.2626832018038383E-2</v>
      </c>
      <c r="H9" s="33"/>
      <c r="N9" s="13">
        <v>44.35</v>
      </c>
      <c r="O9" s="13">
        <v>44.35</v>
      </c>
      <c r="P9" s="13">
        <v>44.35</v>
      </c>
      <c r="Q9" s="13">
        <v>44.35</v>
      </c>
      <c r="R9" s="13">
        <v>43.79</v>
      </c>
    </row>
    <row r="10" spans="1:20" x14ac:dyDescent="0.25">
      <c r="B10" s="14" t="s">
        <v>63</v>
      </c>
      <c r="C10" s="83">
        <v>-0.115</v>
      </c>
      <c r="D10" s="83">
        <v>-0.21540000000000001</v>
      </c>
      <c r="E10" s="83">
        <f>(R10-O10)/O10</f>
        <v>-0.15693329642955997</v>
      </c>
      <c r="F10" s="84">
        <f>(R10-P10)/P10</f>
        <v>-0.15693329642955997</v>
      </c>
      <c r="G10" s="83">
        <f>(R10-Q10)/Q10</f>
        <v>-0.15693329642955997</v>
      </c>
      <c r="H10" s="33"/>
      <c r="N10" s="13">
        <v>36.130000000000003</v>
      </c>
      <c r="O10" s="13">
        <v>36.130000000000003</v>
      </c>
      <c r="P10" s="13">
        <v>36.130000000000003</v>
      </c>
      <c r="Q10" s="13">
        <v>36.130000000000003</v>
      </c>
      <c r="R10" s="13">
        <v>30.46</v>
      </c>
    </row>
    <row r="11" spans="1:20" x14ac:dyDescent="0.25">
      <c r="B11" s="14" t="s">
        <v>64</v>
      </c>
      <c r="C11" s="83">
        <v>-0.12809999999999999</v>
      </c>
      <c r="D11" s="83">
        <v>-0.1822</v>
      </c>
      <c r="E11" s="83">
        <f>(R11-O11)/O11</f>
        <v>-0.17728643216080403</v>
      </c>
      <c r="F11" s="84">
        <f>(R11-P11)/P11</f>
        <v>-0.17728643216080403</v>
      </c>
      <c r="G11" s="83">
        <f>(R11-Q11)/Q11</f>
        <v>-0.17728643216080403</v>
      </c>
      <c r="H11" s="33"/>
      <c r="N11" s="13">
        <v>49.75</v>
      </c>
      <c r="O11" s="13">
        <v>49.75</v>
      </c>
      <c r="P11" s="13">
        <v>49.75</v>
      </c>
      <c r="Q11" s="13">
        <v>49.75</v>
      </c>
      <c r="R11" s="13">
        <v>40.93</v>
      </c>
    </row>
    <row r="12" spans="1:20" x14ac:dyDescent="0.25">
      <c r="B12" s="14" t="s">
        <v>65</v>
      </c>
      <c r="C12" s="83">
        <v>-6.9900000000000004E-2</v>
      </c>
      <c r="D12" s="83">
        <v>-3.6700000000000003E-2</v>
      </c>
      <c r="E12" s="83">
        <f>(R12-O12)/O12</f>
        <v>-6.5091210613598682E-2</v>
      </c>
      <c r="F12" s="84">
        <f>(R12-P12)/P12</f>
        <v>-6.5091210613598682E-2</v>
      </c>
      <c r="G12" s="83">
        <f>(R12-Q12)/Q12</f>
        <v>-6.5091210613598682E-2</v>
      </c>
      <c r="H12" s="85"/>
      <c r="N12" s="13">
        <v>48.24</v>
      </c>
      <c r="O12" s="13">
        <v>48.24</v>
      </c>
      <c r="P12" s="13">
        <v>48.24</v>
      </c>
      <c r="Q12" s="13">
        <v>48.24</v>
      </c>
      <c r="R12" s="13">
        <v>45.1</v>
      </c>
    </row>
    <row r="13" spans="1:20" ht="15.75" thickBot="1" x14ac:dyDescent="0.3">
      <c r="B13" s="15" t="s">
        <v>66</v>
      </c>
      <c r="C13" s="86">
        <v>0.24249999999999999</v>
      </c>
      <c r="D13" s="87">
        <v>-0.1022</v>
      </c>
      <c r="E13" s="87">
        <f>(R13-O13)/O13</f>
        <v>-0.11910747957259582</v>
      </c>
      <c r="F13" s="88">
        <f>(R13-P13)/P13</f>
        <v>-0.11910747957259582</v>
      </c>
      <c r="G13" s="87">
        <f>(R13-Q13)/Q13</f>
        <v>-0.11910747957259582</v>
      </c>
      <c r="H13" s="89"/>
      <c r="N13" s="16">
        <v>63.64</v>
      </c>
      <c r="O13" s="16">
        <v>63.64</v>
      </c>
      <c r="P13" s="16">
        <v>63.64</v>
      </c>
      <c r="Q13" s="16">
        <v>63.64</v>
      </c>
      <c r="R13" s="16">
        <v>56.06</v>
      </c>
    </row>
    <row r="15" spans="1:20" x14ac:dyDescent="0.25">
      <c r="N15" s="3"/>
      <c r="O15" s="3"/>
      <c r="P15" s="3"/>
      <c r="Q15" s="3"/>
      <c r="R15" s="3"/>
      <c r="S15" s="3"/>
      <c r="T15" s="3"/>
    </row>
    <row r="16" spans="1:20" x14ac:dyDescent="0.25">
      <c r="N16" s="7"/>
      <c r="O16" s="7"/>
      <c r="P16" s="7"/>
      <c r="Q16" s="7"/>
      <c r="R16" s="7"/>
      <c r="S16" s="7"/>
      <c r="T16" s="7"/>
    </row>
    <row r="19" spans="2:7" ht="15.75" thickBot="1" x14ac:dyDescent="0.3"/>
    <row r="20" spans="2:7" ht="21" x14ac:dyDescent="0.35">
      <c r="B20" s="18" t="s">
        <v>73</v>
      </c>
      <c r="C20" s="19"/>
      <c r="D20" s="19"/>
      <c r="E20" s="19"/>
      <c r="F20" s="19"/>
      <c r="G20" s="20"/>
    </row>
    <row r="21" spans="2:7" ht="18.75" x14ac:dyDescent="0.3">
      <c r="B21" s="21" t="s">
        <v>15</v>
      </c>
      <c r="C21" s="22" t="s">
        <v>58</v>
      </c>
      <c r="D21" s="22" t="s">
        <v>67</v>
      </c>
      <c r="E21" s="22" t="s">
        <v>68</v>
      </c>
      <c r="F21" s="22" t="s">
        <v>69</v>
      </c>
      <c r="G21" s="23" t="s">
        <v>70</v>
      </c>
    </row>
    <row r="22" spans="2:7" ht="18.75" customHeight="1" x14ac:dyDescent="0.25">
      <c r="B22" s="24" t="s">
        <v>16</v>
      </c>
      <c r="C22" s="28">
        <v>0.7</v>
      </c>
      <c r="D22" s="29">
        <v>0.06</v>
      </c>
      <c r="E22" s="30">
        <v>0.13</v>
      </c>
      <c r="F22" s="30">
        <v>0.19</v>
      </c>
      <c r="G22" s="31">
        <v>0.1</v>
      </c>
    </row>
    <row r="23" spans="2:7" x14ac:dyDescent="0.25">
      <c r="B23" s="24" t="s">
        <v>17</v>
      </c>
      <c r="C23" s="32">
        <v>0.49</v>
      </c>
      <c r="D23" s="29">
        <v>0.18</v>
      </c>
      <c r="E23" s="30">
        <v>0.36</v>
      </c>
      <c r="F23" s="30">
        <v>0.11</v>
      </c>
      <c r="G23" s="31">
        <v>0.42</v>
      </c>
    </row>
    <row r="24" spans="2:7" x14ac:dyDescent="0.25">
      <c r="B24" s="24" t="s">
        <v>18</v>
      </c>
      <c r="C24" s="32">
        <v>27.43</v>
      </c>
      <c r="D24" s="33">
        <v>3.85</v>
      </c>
      <c r="E24" s="34">
        <v>4.01</v>
      </c>
      <c r="F24" s="34">
        <v>7.4</v>
      </c>
      <c r="G24" s="35">
        <v>6.07</v>
      </c>
    </row>
    <row r="25" spans="2:7" x14ac:dyDescent="0.25">
      <c r="B25" s="24" t="s">
        <v>19</v>
      </c>
      <c r="C25" s="32" t="s">
        <v>59</v>
      </c>
      <c r="D25" s="36" t="s">
        <v>61</v>
      </c>
      <c r="E25" s="37" t="s">
        <v>59</v>
      </c>
      <c r="F25" s="37" t="s">
        <v>59</v>
      </c>
      <c r="G25" s="35" t="s">
        <v>71</v>
      </c>
    </row>
    <row r="26" spans="2:7" x14ac:dyDescent="0.25">
      <c r="B26" s="24" t="s">
        <v>20</v>
      </c>
      <c r="C26" s="32" t="s">
        <v>59</v>
      </c>
      <c r="D26" s="38">
        <v>1.92</v>
      </c>
      <c r="E26" s="39">
        <v>3.57</v>
      </c>
      <c r="F26" s="38">
        <v>2.5499999999999998</v>
      </c>
      <c r="G26" s="40">
        <v>3.96</v>
      </c>
    </row>
    <row r="27" spans="2:7" x14ac:dyDescent="0.25">
      <c r="B27" s="25"/>
      <c r="C27" s="32"/>
      <c r="D27" s="32"/>
      <c r="E27" s="32"/>
      <c r="F27" s="32"/>
      <c r="G27" s="41"/>
    </row>
    <row r="28" spans="2:7" ht="18.75" x14ac:dyDescent="0.3">
      <c r="B28" s="26" t="s">
        <v>21</v>
      </c>
      <c r="C28" s="32"/>
      <c r="D28" s="32"/>
      <c r="E28" s="32"/>
      <c r="F28" s="32"/>
      <c r="G28" s="41"/>
    </row>
    <row r="29" spans="2:7" x14ac:dyDescent="0.25">
      <c r="B29" s="24" t="s">
        <v>22</v>
      </c>
      <c r="C29" s="42">
        <f>AVERAGE(D29:G29)</f>
        <v>0.36044999999999999</v>
      </c>
      <c r="D29" s="43">
        <v>0.37430000000000002</v>
      </c>
      <c r="E29" s="44">
        <v>0.33069999999999999</v>
      </c>
      <c r="F29" s="45">
        <v>0.36170000000000002</v>
      </c>
      <c r="G29" s="46">
        <v>0.37509999999999999</v>
      </c>
    </row>
    <row r="30" spans="2:7" x14ac:dyDescent="0.25">
      <c r="B30" s="24" t="s">
        <v>23</v>
      </c>
      <c r="C30" s="42">
        <v>3.2399999999999998E-2</v>
      </c>
      <c r="D30" s="44">
        <v>5.5E-2</v>
      </c>
      <c r="E30" s="47">
        <v>6.6199999999999995E-2</v>
      </c>
      <c r="F30" s="47">
        <v>6.1699999999999998E-2</v>
      </c>
      <c r="G30" s="48">
        <v>5.4699999999999999E-2</v>
      </c>
    </row>
    <row r="31" spans="2:7" x14ac:dyDescent="0.25">
      <c r="B31" s="24" t="s">
        <v>24</v>
      </c>
      <c r="C31" s="42">
        <v>2.01E-2</v>
      </c>
      <c r="D31" s="44">
        <v>2.63E-2</v>
      </c>
      <c r="E31" s="47">
        <v>3.1699999999999999E-2</v>
      </c>
      <c r="F31" s="47">
        <v>2.2800000000000001E-2</v>
      </c>
      <c r="G31" s="49">
        <v>0.03</v>
      </c>
    </row>
    <row r="32" spans="2:7" x14ac:dyDescent="0.25">
      <c r="B32" s="24" t="s">
        <v>25</v>
      </c>
      <c r="C32" s="42">
        <v>5.7799999999999997E-2</v>
      </c>
      <c r="D32" s="43">
        <v>0.17030000000000001</v>
      </c>
      <c r="E32" s="47">
        <v>0.11269999999999999</v>
      </c>
      <c r="F32" s="45">
        <v>0.33629999999999999</v>
      </c>
      <c r="G32" s="48">
        <v>0.11</v>
      </c>
    </row>
    <row r="33" spans="2:7" ht="15.75" customHeight="1" x14ac:dyDescent="0.25">
      <c r="B33" s="24" t="s">
        <v>26</v>
      </c>
      <c r="C33" s="42">
        <v>2.5600000000000001E-2</v>
      </c>
      <c r="D33" s="50">
        <v>3.3099999999999997E-2</v>
      </c>
      <c r="E33" s="47">
        <v>4.3299999999999998E-2</v>
      </c>
      <c r="F33" s="51">
        <v>4.1500000000000002E-2</v>
      </c>
      <c r="G33" s="52">
        <v>4.8399999999999999E-2</v>
      </c>
    </row>
    <row r="34" spans="2:7" x14ac:dyDescent="0.25">
      <c r="B34" s="24" t="s">
        <v>60</v>
      </c>
      <c r="C34" s="42">
        <v>0.1226</v>
      </c>
      <c r="D34" s="45">
        <v>0.15609999999999999</v>
      </c>
      <c r="E34" s="47">
        <v>0.1234</v>
      </c>
      <c r="F34" s="53">
        <v>0.18629999999999999</v>
      </c>
      <c r="G34" s="52">
        <v>0.1351</v>
      </c>
    </row>
    <row r="35" spans="2:7" x14ac:dyDescent="0.25">
      <c r="B35" s="24" t="s">
        <v>27</v>
      </c>
      <c r="C35" s="42">
        <v>2.3E-2</v>
      </c>
      <c r="D35" s="45">
        <v>6.6000000000000003E-2</v>
      </c>
      <c r="E35" s="45">
        <v>6.6000000000000003E-2</v>
      </c>
      <c r="F35" s="43">
        <v>0.09</v>
      </c>
      <c r="G35" s="54">
        <v>7.9000000000000001E-2</v>
      </c>
    </row>
    <row r="36" spans="2:7" x14ac:dyDescent="0.25">
      <c r="B36" s="24" t="s">
        <v>28</v>
      </c>
      <c r="C36" s="42">
        <v>0.02</v>
      </c>
      <c r="D36" s="45">
        <v>2.4E-2</v>
      </c>
      <c r="E36" s="47">
        <v>3.5000000000000003E-2</v>
      </c>
      <c r="F36" s="51">
        <v>-0.25600000000000001</v>
      </c>
      <c r="G36" s="52">
        <v>3.7999999999999999E-2</v>
      </c>
    </row>
    <row r="37" spans="2:7" x14ac:dyDescent="0.25">
      <c r="B37" s="24" t="s">
        <v>29</v>
      </c>
      <c r="C37" s="42">
        <v>1.6E-2</v>
      </c>
      <c r="D37" s="45">
        <v>-2E-3</v>
      </c>
      <c r="E37" s="47">
        <v>-0.06</v>
      </c>
      <c r="F37" s="51">
        <v>-0.04</v>
      </c>
      <c r="G37" s="52">
        <v>2E-3</v>
      </c>
    </row>
    <row r="38" spans="2:7" x14ac:dyDescent="0.25">
      <c r="B38" s="25"/>
      <c r="C38" s="32"/>
      <c r="D38" s="32"/>
      <c r="E38" s="32"/>
      <c r="F38" s="32"/>
      <c r="G38" s="41"/>
    </row>
    <row r="39" spans="2:7" ht="18.75" x14ac:dyDescent="0.3">
      <c r="B39" s="26" t="s">
        <v>37</v>
      </c>
      <c r="C39" s="32"/>
      <c r="D39" s="32"/>
      <c r="E39" s="32"/>
      <c r="F39" s="32"/>
      <c r="G39" s="41"/>
    </row>
    <row r="40" spans="2:7" x14ac:dyDescent="0.25">
      <c r="B40" s="24" t="s">
        <v>11</v>
      </c>
      <c r="C40" s="55">
        <v>20.329999999999998</v>
      </c>
      <c r="D40" s="56">
        <v>14.45</v>
      </c>
      <c r="E40" s="57">
        <v>12.66</v>
      </c>
      <c r="F40" s="58">
        <v>24.38</v>
      </c>
      <c r="G40" s="59">
        <v>10.29</v>
      </c>
    </row>
    <row r="41" spans="2:7" x14ac:dyDescent="0.25">
      <c r="B41" s="24" t="s">
        <v>12</v>
      </c>
      <c r="C41" s="55">
        <v>15.67</v>
      </c>
      <c r="D41" s="60">
        <v>9.07</v>
      </c>
      <c r="E41" s="58" t="s">
        <v>59</v>
      </c>
      <c r="F41" s="61">
        <v>14.62</v>
      </c>
      <c r="G41" s="59">
        <v>10.07</v>
      </c>
    </row>
    <row r="42" spans="2:7" x14ac:dyDescent="0.25">
      <c r="B42" s="24" t="s">
        <v>30</v>
      </c>
      <c r="C42" s="55">
        <v>20.18</v>
      </c>
      <c r="D42" s="56">
        <v>18.88</v>
      </c>
      <c r="E42" s="62">
        <v>4.37</v>
      </c>
      <c r="F42" s="57">
        <v>10.73</v>
      </c>
      <c r="G42" s="59">
        <v>4.76</v>
      </c>
    </row>
    <row r="43" spans="2:7" x14ac:dyDescent="0.25">
      <c r="B43" s="24" t="s">
        <v>13</v>
      </c>
      <c r="C43" s="55">
        <v>0.64</v>
      </c>
      <c r="D43" s="57">
        <v>0.38</v>
      </c>
      <c r="E43" s="62">
        <v>0.41</v>
      </c>
      <c r="F43" s="57">
        <v>0.56000000000000005</v>
      </c>
      <c r="G43" s="63">
        <v>0.31</v>
      </c>
    </row>
    <row r="44" spans="2:7" x14ac:dyDescent="0.25">
      <c r="B44" s="24" t="s">
        <v>31</v>
      </c>
      <c r="C44" s="55">
        <v>16.64</v>
      </c>
      <c r="D44" s="60">
        <v>9.66</v>
      </c>
      <c r="E44" s="62">
        <v>4.76</v>
      </c>
      <c r="F44" s="62">
        <v>11.46</v>
      </c>
      <c r="G44" s="59">
        <v>5.45</v>
      </c>
    </row>
    <row r="45" spans="2:7" x14ac:dyDescent="0.25">
      <c r="B45" s="24" t="s">
        <v>32</v>
      </c>
      <c r="C45" s="55">
        <v>10.53</v>
      </c>
      <c r="D45" s="60">
        <v>4.99</v>
      </c>
      <c r="E45" s="62">
        <v>3.23</v>
      </c>
      <c r="F45" s="62">
        <v>5.19</v>
      </c>
      <c r="G45" s="64">
        <v>4.32</v>
      </c>
    </row>
    <row r="46" spans="2:7" x14ac:dyDescent="0.25">
      <c r="B46" s="24" t="s">
        <v>33</v>
      </c>
      <c r="C46" s="55">
        <v>11.72</v>
      </c>
      <c r="D46" s="65">
        <v>6.55</v>
      </c>
      <c r="E46" s="62">
        <v>5.13</v>
      </c>
      <c r="F46" s="58">
        <v>7.52</v>
      </c>
      <c r="G46" s="64">
        <v>4.25</v>
      </c>
    </row>
    <row r="47" spans="2:7" x14ac:dyDescent="0.25">
      <c r="B47" s="24" t="s">
        <v>34</v>
      </c>
      <c r="C47" s="66">
        <v>88.29</v>
      </c>
      <c r="D47" s="67">
        <v>148.11000000000001</v>
      </c>
      <c r="E47" s="68">
        <v>133.02000000000001</v>
      </c>
      <c r="F47" s="68">
        <v>84.59</v>
      </c>
      <c r="G47" s="69">
        <v>142.94</v>
      </c>
    </row>
    <row r="48" spans="2:7" x14ac:dyDescent="0.25">
      <c r="B48" s="24" t="s">
        <v>35</v>
      </c>
      <c r="C48" s="66">
        <v>12.91</v>
      </c>
      <c r="D48" s="70">
        <v>4.5</v>
      </c>
      <c r="E48" s="71" t="s">
        <v>59</v>
      </c>
      <c r="F48" s="70">
        <v>5.39</v>
      </c>
      <c r="G48" s="59">
        <v>2.37</v>
      </c>
    </row>
    <row r="49" spans="2:24" x14ac:dyDescent="0.25">
      <c r="B49" s="24" t="s">
        <v>36</v>
      </c>
      <c r="C49" s="66">
        <v>52.13</v>
      </c>
      <c r="D49" s="72">
        <v>77.38</v>
      </c>
      <c r="E49" s="72">
        <v>63.32</v>
      </c>
      <c r="F49" s="70">
        <v>64.05</v>
      </c>
      <c r="G49" s="73" t="s">
        <v>59</v>
      </c>
    </row>
    <row r="50" spans="2:24" x14ac:dyDescent="0.25">
      <c r="B50" s="24"/>
      <c r="C50" s="32"/>
      <c r="D50" s="32"/>
      <c r="E50" s="32"/>
      <c r="F50" s="32"/>
      <c r="G50" s="41"/>
    </row>
    <row r="51" spans="2:24" ht="18.75" x14ac:dyDescent="0.3">
      <c r="B51" s="26" t="s">
        <v>38</v>
      </c>
      <c r="C51" s="32"/>
      <c r="D51" s="32"/>
      <c r="E51" s="32"/>
      <c r="F51" s="32"/>
      <c r="G51" s="41"/>
    </row>
    <row r="52" spans="2:24" x14ac:dyDescent="0.25">
      <c r="B52" s="24" t="s">
        <v>39</v>
      </c>
      <c r="C52" s="42">
        <v>2.3599999999999999E-2</v>
      </c>
      <c r="D52" s="44">
        <v>4.9000000000000002E-2</v>
      </c>
      <c r="E52" s="74">
        <v>4.8899999999999999E-2</v>
      </c>
      <c r="F52" s="51">
        <v>3.2899999999999999E-2</v>
      </c>
      <c r="G52" s="75">
        <v>5.0000000000000001E-3</v>
      </c>
    </row>
    <row r="53" spans="2:24" x14ac:dyDescent="0.25">
      <c r="B53" s="24" t="s">
        <v>40</v>
      </c>
      <c r="C53" s="42">
        <v>5.2999999999999999E-2</v>
      </c>
      <c r="D53" s="44">
        <v>0.20300000000000001</v>
      </c>
      <c r="E53" s="43">
        <v>0.12</v>
      </c>
      <c r="F53" s="47">
        <v>0.111</v>
      </c>
      <c r="G53" s="40">
        <v>9.1</v>
      </c>
    </row>
    <row r="54" spans="2:24" x14ac:dyDescent="0.25">
      <c r="B54" s="24" t="s">
        <v>41</v>
      </c>
      <c r="C54" s="32">
        <v>-0.5</v>
      </c>
      <c r="D54" s="76">
        <v>9</v>
      </c>
      <c r="E54" s="76">
        <v>7.8</v>
      </c>
      <c r="F54" s="76">
        <v>5.7</v>
      </c>
      <c r="G54" s="77">
        <v>9.8000000000000007</v>
      </c>
    </row>
    <row r="55" spans="2:24" x14ac:dyDescent="0.25">
      <c r="B55" s="24"/>
      <c r="C55" s="32"/>
      <c r="D55" s="32"/>
      <c r="E55" s="32"/>
      <c r="F55" s="32"/>
      <c r="G55" s="41"/>
    </row>
    <row r="56" spans="2:24" ht="18.75" x14ac:dyDescent="0.3">
      <c r="B56" s="26" t="s">
        <v>42</v>
      </c>
      <c r="C56" s="32"/>
      <c r="D56" s="32"/>
      <c r="E56" s="32"/>
      <c r="F56" s="32"/>
      <c r="G56" s="41"/>
      <c r="T56" s="4"/>
      <c r="U56" s="4"/>
      <c r="V56" s="4"/>
      <c r="W56" s="4"/>
      <c r="X56" s="4"/>
    </row>
    <row r="57" spans="2:24" x14ac:dyDescent="0.25">
      <c r="B57" s="24" t="s">
        <v>43</v>
      </c>
      <c r="C57" s="55">
        <v>1.22</v>
      </c>
      <c r="D57" s="57">
        <v>0.64</v>
      </c>
      <c r="E57" s="62">
        <v>0.46</v>
      </c>
      <c r="F57" s="62">
        <v>0.88</v>
      </c>
      <c r="G57" s="59">
        <v>0.32</v>
      </c>
      <c r="T57" s="4"/>
      <c r="U57" s="4"/>
      <c r="V57" s="4"/>
      <c r="W57" s="4"/>
      <c r="X57" s="4"/>
    </row>
    <row r="58" spans="2:24" x14ac:dyDescent="0.25">
      <c r="B58" s="24" t="s">
        <v>44</v>
      </c>
      <c r="C58" s="42">
        <v>5.0999999999999997E-2</v>
      </c>
      <c r="D58" s="51">
        <v>8.7499999999999994E-2</v>
      </c>
      <c r="E58" s="51">
        <v>0.1111</v>
      </c>
      <c r="F58" s="44">
        <v>7.0499999999999993E-2</v>
      </c>
      <c r="G58" s="46">
        <v>0.13950000000000001</v>
      </c>
      <c r="T58" s="4"/>
      <c r="U58" s="4"/>
      <c r="V58" s="4"/>
      <c r="W58" s="4"/>
      <c r="X58" s="4"/>
    </row>
    <row r="59" spans="2:24" ht="15.75" thickBot="1" x14ac:dyDescent="0.3">
      <c r="B59" s="27" t="s">
        <v>45</v>
      </c>
      <c r="C59" s="78">
        <v>2.9399999999999999E-2</v>
      </c>
      <c r="D59" s="79">
        <v>0.1207</v>
      </c>
      <c r="E59" s="80">
        <v>0.13830000000000001</v>
      </c>
      <c r="F59" s="80">
        <v>9.9000000000000005E-2</v>
      </c>
      <c r="G59" s="81">
        <v>0.2167</v>
      </c>
    </row>
    <row r="60" spans="2:24" ht="15.75" thickBot="1" x14ac:dyDescent="0.3"/>
    <row r="61" spans="2:24" ht="18.75" x14ac:dyDescent="0.3">
      <c r="B61" s="90" t="s">
        <v>46</v>
      </c>
      <c r="C61" s="91"/>
      <c r="D61" s="91"/>
      <c r="E61" s="91"/>
      <c r="F61" s="91"/>
      <c r="G61" s="92"/>
    </row>
    <row r="62" spans="2:24" ht="18.75" x14ac:dyDescent="0.3">
      <c r="B62" s="93">
        <v>2017</v>
      </c>
      <c r="C62" s="22" t="s">
        <v>58</v>
      </c>
      <c r="D62" s="22" t="s">
        <v>67</v>
      </c>
      <c r="E62" s="22" t="s">
        <v>68</v>
      </c>
      <c r="F62" s="22" t="s">
        <v>69</v>
      </c>
      <c r="G62" s="23" t="s">
        <v>70</v>
      </c>
    </row>
    <row r="63" spans="2:24" x14ac:dyDescent="0.25">
      <c r="B63" s="94" t="s">
        <v>50</v>
      </c>
      <c r="C63" s="95"/>
      <c r="D63" s="95"/>
      <c r="E63" s="95"/>
      <c r="F63" s="95"/>
      <c r="G63" s="96"/>
    </row>
    <row r="64" spans="2:24" x14ac:dyDescent="0.25">
      <c r="B64" s="24" t="s">
        <v>62</v>
      </c>
      <c r="C64" s="32"/>
      <c r="D64" s="97">
        <v>-0.03</v>
      </c>
      <c r="E64" s="97">
        <v>-0.01</v>
      </c>
      <c r="F64" s="97">
        <v>0.06</v>
      </c>
      <c r="G64" s="98">
        <v>-0.01</v>
      </c>
    </row>
    <row r="65" spans="2:8" x14ac:dyDescent="0.25">
      <c r="B65" s="24" t="s">
        <v>47</v>
      </c>
      <c r="C65" s="32"/>
      <c r="D65" s="97">
        <v>-0.03</v>
      </c>
      <c r="E65" s="97">
        <v>0.01</v>
      </c>
      <c r="F65" s="97">
        <v>0.06</v>
      </c>
      <c r="G65" s="98">
        <v>-0.01</v>
      </c>
    </row>
    <row r="66" spans="2:8" x14ac:dyDescent="0.25">
      <c r="B66" s="24" t="s">
        <v>48</v>
      </c>
      <c r="C66" s="32"/>
      <c r="D66" s="97">
        <v>-0.03</v>
      </c>
      <c r="E66" s="97">
        <v>0.01</v>
      </c>
      <c r="F66" s="97">
        <v>7.0000000000000007E-2</v>
      </c>
      <c r="G66" s="98">
        <v>-0.01</v>
      </c>
    </row>
    <row r="67" spans="2:8" x14ac:dyDescent="0.25">
      <c r="B67" s="24" t="s">
        <v>49</v>
      </c>
      <c r="C67" s="32"/>
      <c r="D67" s="97">
        <v>-0.02</v>
      </c>
      <c r="E67" s="97">
        <v>0.01</v>
      </c>
      <c r="F67" s="97">
        <v>0.03</v>
      </c>
      <c r="G67" s="98">
        <v>-0.01</v>
      </c>
    </row>
    <row r="68" spans="2:8" x14ac:dyDescent="0.25">
      <c r="B68" s="94" t="s">
        <v>51</v>
      </c>
      <c r="C68" s="32"/>
      <c r="D68" s="32"/>
      <c r="E68" s="32"/>
      <c r="F68" s="32"/>
      <c r="G68" s="41"/>
    </row>
    <row r="69" spans="2:8" x14ac:dyDescent="0.25">
      <c r="B69" s="24" t="s">
        <v>62</v>
      </c>
      <c r="C69" s="32"/>
      <c r="D69" s="97">
        <v>0.02</v>
      </c>
      <c r="E69" s="97">
        <v>0.01</v>
      </c>
      <c r="F69" s="97">
        <v>0.01</v>
      </c>
      <c r="G69" s="98">
        <v>-0.01</v>
      </c>
    </row>
    <row r="70" spans="2:8" x14ac:dyDescent="0.25">
      <c r="B70" s="24" t="s">
        <v>47</v>
      </c>
      <c r="C70" s="32"/>
      <c r="D70" s="97">
        <v>-0.2</v>
      </c>
      <c r="E70" s="97">
        <v>0.16</v>
      </c>
      <c r="F70" s="97">
        <v>-0.08</v>
      </c>
      <c r="G70" s="98">
        <v>-0.01</v>
      </c>
    </row>
    <row r="71" spans="2:8" x14ac:dyDescent="0.25">
      <c r="B71" s="24" t="s">
        <v>48</v>
      </c>
      <c r="C71" s="32"/>
      <c r="D71" s="97">
        <v>-0.06</v>
      </c>
      <c r="E71" s="97">
        <v>0.02</v>
      </c>
      <c r="F71" s="97">
        <v>0.12</v>
      </c>
      <c r="G71" s="98">
        <v>-0.01</v>
      </c>
    </row>
    <row r="72" spans="2:8" x14ac:dyDescent="0.25">
      <c r="B72" s="24" t="s">
        <v>49</v>
      </c>
      <c r="C72" s="32"/>
      <c r="D72" s="97">
        <v>1.1200000000000001</v>
      </c>
      <c r="E72" s="97">
        <v>-0.01</v>
      </c>
      <c r="F72" s="97">
        <v>-0.11</v>
      </c>
      <c r="G72" s="98">
        <v>-0.01</v>
      </c>
    </row>
    <row r="73" spans="2:8" x14ac:dyDescent="0.25">
      <c r="B73" s="94" t="s">
        <v>52</v>
      </c>
      <c r="C73" s="32"/>
      <c r="D73" s="32"/>
      <c r="E73" s="32"/>
      <c r="F73" s="32"/>
      <c r="G73" s="41"/>
    </row>
    <row r="74" spans="2:8" x14ac:dyDescent="0.25">
      <c r="B74" s="24" t="s">
        <v>53</v>
      </c>
      <c r="C74" s="32"/>
      <c r="D74" s="97">
        <v>-0.02</v>
      </c>
      <c r="E74" s="97">
        <v>0</v>
      </c>
      <c r="F74" s="97">
        <v>0.05</v>
      </c>
      <c r="G74" s="98" t="s">
        <v>59</v>
      </c>
    </row>
    <row r="75" spans="2:8" ht="15.75" thickBot="1" x14ac:dyDescent="0.3">
      <c r="B75" s="27" t="s">
        <v>54</v>
      </c>
      <c r="C75" s="99"/>
      <c r="D75" s="78">
        <v>1.26E-2</v>
      </c>
      <c r="E75" s="78">
        <v>5.7999999999999996E-3</v>
      </c>
      <c r="F75" s="78">
        <v>5.2699999999999997E-2</v>
      </c>
      <c r="G75" s="100">
        <v>-0.08</v>
      </c>
    </row>
    <row r="76" spans="2:8" ht="15.75" thickBot="1" x14ac:dyDescent="0.3">
      <c r="D76" s="8"/>
      <c r="E76" s="8"/>
      <c r="F76" s="8"/>
      <c r="G76" s="8"/>
    </row>
    <row r="77" spans="2:8" ht="21" x14ac:dyDescent="0.35">
      <c r="B77" s="18" t="s">
        <v>75</v>
      </c>
      <c r="C77" s="103"/>
      <c r="D77" s="103"/>
      <c r="E77" s="103"/>
      <c r="F77" s="104"/>
      <c r="G77" s="104"/>
      <c r="H77" s="105"/>
    </row>
    <row r="78" spans="2:8" ht="21" x14ac:dyDescent="0.35">
      <c r="B78" s="21" t="s">
        <v>15</v>
      </c>
      <c r="C78" s="106" t="s">
        <v>80</v>
      </c>
      <c r="D78" s="106" t="s">
        <v>76</v>
      </c>
      <c r="E78" s="106" t="s">
        <v>77</v>
      </c>
      <c r="F78" s="106" t="s">
        <v>78</v>
      </c>
      <c r="G78" s="106" t="s">
        <v>79</v>
      </c>
      <c r="H78" s="107" t="s">
        <v>84</v>
      </c>
    </row>
    <row r="79" spans="2:8" x14ac:dyDescent="0.25">
      <c r="B79" s="24" t="s">
        <v>16</v>
      </c>
      <c r="C79" s="108">
        <f>AVERAGE(D79:H79)</f>
        <v>0.83800000000000008</v>
      </c>
      <c r="D79" s="109">
        <v>0.78</v>
      </c>
      <c r="E79" s="110">
        <v>2.59</v>
      </c>
      <c r="F79" s="110">
        <v>0.49</v>
      </c>
      <c r="G79" s="110">
        <v>0.33</v>
      </c>
      <c r="H79" s="111">
        <v>0</v>
      </c>
    </row>
    <row r="80" spans="2:8" x14ac:dyDescent="0.25">
      <c r="B80" s="24" t="s">
        <v>17</v>
      </c>
      <c r="C80" s="108">
        <f t="shared" ref="C80:C83" si="0">AVERAGE(D80:H80)</f>
        <v>0.54200000000000004</v>
      </c>
      <c r="D80" s="112">
        <v>0.33</v>
      </c>
      <c r="E80" s="112">
        <v>0.6</v>
      </c>
      <c r="F80" s="110">
        <v>0.61</v>
      </c>
      <c r="G80" s="110">
        <v>0.43</v>
      </c>
      <c r="H80" s="113">
        <v>0.74</v>
      </c>
    </row>
    <row r="81" spans="2:8" x14ac:dyDescent="0.25">
      <c r="B81" s="24" t="s">
        <v>18</v>
      </c>
      <c r="C81" s="108">
        <f t="shared" si="0"/>
        <v>111.074</v>
      </c>
      <c r="D81" s="101">
        <v>8.1199999999999992</v>
      </c>
      <c r="E81" s="114">
        <v>26.18</v>
      </c>
      <c r="F81" s="114">
        <v>358.02</v>
      </c>
      <c r="G81" s="114">
        <v>5.97</v>
      </c>
      <c r="H81" s="115">
        <v>157.08000000000001</v>
      </c>
    </row>
    <row r="82" spans="2:8" x14ac:dyDescent="0.25">
      <c r="B82" s="24" t="s">
        <v>19</v>
      </c>
      <c r="C82" s="116" t="s">
        <v>59</v>
      </c>
      <c r="D82" s="116" t="s">
        <v>59</v>
      </c>
      <c r="E82" s="117" t="s">
        <v>82</v>
      </c>
      <c r="F82" s="116" t="s">
        <v>59</v>
      </c>
      <c r="G82" s="118" t="s">
        <v>83</v>
      </c>
      <c r="H82" s="119" t="s">
        <v>59</v>
      </c>
    </row>
    <row r="83" spans="2:8" x14ac:dyDescent="0.25">
      <c r="B83" s="24" t="s">
        <v>20</v>
      </c>
      <c r="C83" s="108">
        <f t="shared" si="0"/>
        <v>6.3659999999999997</v>
      </c>
      <c r="D83" s="101">
        <v>5.84</v>
      </c>
      <c r="E83" s="101">
        <v>5.07</v>
      </c>
      <c r="F83" s="101">
        <v>8.7799999999999994</v>
      </c>
      <c r="G83" s="101">
        <v>3.2</v>
      </c>
      <c r="H83" s="120">
        <v>8.94</v>
      </c>
    </row>
    <row r="84" spans="2:8" x14ac:dyDescent="0.25">
      <c r="B84" s="25"/>
      <c r="C84" s="121"/>
      <c r="D84" s="121"/>
      <c r="E84" s="121"/>
      <c r="F84" s="121"/>
      <c r="G84" s="121"/>
      <c r="H84" s="113"/>
    </row>
    <row r="85" spans="2:8" ht="18.75" x14ac:dyDescent="0.3">
      <c r="B85" s="26" t="s">
        <v>21</v>
      </c>
      <c r="C85" s="121"/>
      <c r="D85" s="121"/>
      <c r="E85" s="121"/>
      <c r="F85" s="121"/>
      <c r="G85" s="121"/>
      <c r="H85" s="113"/>
    </row>
    <row r="86" spans="2:8" x14ac:dyDescent="0.25">
      <c r="B86" s="24" t="s">
        <v>22</v>
      </c>
      <c r="C86" s="122">
        <f>AVERAGE(D86:H86)</f>
        <v>0.45743999999999996</v>
      </c>
      <c r="D86" s="123">
        <v>0.59370000000000001</v>
      </c>
      <c r="E86" s="124">
        <v>0.68879999999999997</v>
      </c>
      <c r="F86" s="125">
        <v>0.59399999999999997</v>
      </c>
      <c r="G86" s="126">
        <v>3.2399999999999998E-2</v>
      </c>
      <c r="H86" s="127">
        <v>0.37830000000000003</v>
      </c>
    </row>
    <row r="87" spans="2:8" x14ac:dyDescent="0.25">
      <c r="B87" s="24" t="s">
        <v>23</v>
      </c>
      <c r="C87" s="122">
        <f t="shared" ref="C87:C92" si="1">AVERAGE(D87:H87)</f>
        <v>0.13274</v>
      </c>
      <c r="D87" s="123">
        <v>0.12130000000000001</v>
      </c>
      <c r="E87" s="126">
        <v>0.1507</v>
      </c>
      <c r="F87" s="126">
        <v>0.22339999999999999</v>
      </c>
      <c r="G87" s="126">
        <v>4.8800000000000003E-2</v>
      </c>
      <c r="H87" s="128">
        <v>0.1195</v>
      </c>
    </row>
    <row r="88" spans="2:8" x14ac:dyDescent="0.25">
      <c r="B88" s="24" t="s">
        <v>24</v>
      </c>
      <c r="C88" s="122">
        <f t="shared" si="1"/>
        <v>9.6819999999999989E-2</v>
      </c>
      <c r="D88" s="123">
        <v>9.6699999999999994E-2</v>
      </c>
      <c r="E88" s="129">
        <v>0.107</v>
      </c>
      <c r="F88" s="125">
        <v>0.16689999999999999</v>
      </c>
      <c r="G88" s="126">
        <v>3.2399999999999998E-2</v>
      </c>
      <c r="H88" s="128">
        <v>8.1100000000000005E-2</v>
      </c>
    </row>
    <row r="89" spans="2:8" x14ac:dyDescent="0.25">
      <c r="B89" s="24" t="s">
        <v>25</v>
      </c>
      <c r="C89" s="122">
        <f t="shared" si="1"/>
        <v>0.27163999999999999</v>
      </c>
      <c r="D89" s="123">
        <v>0.48380000000000001</v>
      </c>
      <c r="E89" s="129">
        <v>0.18410000000000001</v>
      </c>
      <c r="F89" s="126">
        <v>0.41959999999999997</v>
      </c>
      <c r="G89" s="126">
        <v>0.1072</v>
      </c>
      <c r="H89" s="128">
        <v>0.16350000000000001</v>
      </c>
    </row>
    <row r="90" spans="2:8" x14ac:dyDescent="0.25">
      <c r="B90" s="24" t="s">
        <v>26</v>
      </c>
      <c r="C90" s="122">
        <f t="shared" si="1"/>
        <v>0.1401</v>
      </c>
      <c r="D90" s="123">
        <v>0.13220000000000001</v>
      </c>
      <c r="E90" s="126">
        <v>0.1033</v>
      </c>
      <c r="F90" s="126">
        <v>0.30059999999999998</v>
      </c>
      <c r="G90" s="126">
        <v>4.3799999999999999E-2</v>
      </c>
      <c r="H90" s="128">
        <v>0.1206</v>
      </c>
    </row>
    <row r="91" spans="2:8" x14ac:dyDescent="0.25">
      <c r="B91" s="24" t="s">
        <v>60</v>
      </c>
      <c r="C91" s="122">
        <f t="shared" si="1"/>
        <v>0.56091999999999997</v>
      </c>
      <c r="D91" s="130">
        <v>0.60809999999999997</v>
      </c>
      <c r="E91" s="126">
        <v>0.64859999999999995</v>
      </c>
      <c r="F91" s="126">
        <v>0.76680000000000004</v>
      </c>
      <c r="G91" s="126">
        <v>0.1595</v>
      </c>
      <c r="H91" s="128">
        <v>0.62160000000000004</v>
      </c>
    </row>
    <row r="92" spans="2:8" x14ac:dyDescent="0.25">
      <c r="B92" s="24" t="s">
        <v>81</v>
      </c>
      <c r="C92" s="122">
        <f t="shared" si="1"/>
        <v>0.14679999999999999</v>
      </c>
      <c r="D92" s="125">
        <v>0.248</v>
      </c>
      <c r="E92" s="126">
        <v>-3.2000000000000001E-2</v>
      </c>
      <c r="F92" s="123">
        <v>0.32</v>
      </c>
      <c r="G92" s="125">
        <v>0.123</v>
      </c>
      <c r="H92" s="131">
        <v>7.4999999999999997E-2</v>
      </c>
    </row>
    <row r="93" spans="2:8" x14ac:dyDescent="0.25">
      <c r="B93" s="24" t="s">
        <v>28</v>
      </c>
      <c r="C93" s="122">
        <f>AVERAGE(E93:H93)</f>
        <v>2.2749999999999992E-2</v>
      </c>
      <c r="D93" s="116" t="s">
        <v>59</v>
      </c>
      <c r="E93" s="126">
        <v>-0.193</v>
      </c>
      <c r="F93" s="123">
        <v>0.28399999999999997</v>
      </c>
      <c r="G93" s="129">
        <v>-2.1999999999999999E-2</v>
      </c>
      <c r="H93" s="131">
        <v>2.1999999999999999E-2</v>
      </c>
    </row>
    <row r="94" spans="2:8" x14ac:dyDescent="0.25">
      <c r="B94" s="24" t="s">
        <v>29</v>
      </c>
      <c r="C94" s="122">
        <f>AVERAGE(E94:H94)</f>
        <v>4.7499999999999955E-3</v>
      </c>
      <c r="D94" s="116" t="s">
        <v>59</v>
      </c>
      <c r="E94" s="126">
        <v>-0.23</v>
      </c>
      <c r="F94" s="123">
        <v>0.311</v>
      </c>
      <c r="G94" s="126">
        <v>-6.9000000000000006E-2</v>
      </c>
      <c r="H94" s="131">
        <v>7.0000000000000001E-3</v>
      </c>
    </row>
    <row r="95" spans="2:8" x14ac:dyDescent="0.25">
      <c r="B95" s="25"/>
      <c r="C95" s="121"/>
      <c r="D95" s="121"/>
      <c r="E95" s="121"/>
      <c r="F95" s="121"/>
      <c r="G95" s="121"/>
      <c r="H95" s="113"/>
    </row>
    <row r="96" spans="2:8" ht="18.75" x14ac:dyDescent="0.3">
      <c r="B96" s="26" t="s">
        <v>37</v>
      </c>
      <c r="C96" s="121"/>
      <c r="D96" s="121"/>
      <c r="E96" s="121"/>
      <c r="F96" s="121"/>
      <c r="G96" s="121"/>
      <c r="H96" s="113"/>
    </row>
    <row r="97" spans="2:8" x14ac:dyDescent="0.25">
      <c r="B97" s="24" t="s">
        <v>11</v>
      </c>
      <c r="C97" s="132">
        <f>AVERAGE(D97:H97)</f>
        <v>15.762</v>
      </c>
      <c r="D97" s="133">
        <v>17.72</v>
      </c>
      <c r="E97" s="134">
        <v>20.43</v>
      </c>
      <c r="F97" s="133">
        <v>9.82</v>
      </c>
      <c r="G97" s="135">
        <v>12.02</v>
      </c>
      <c r="H97" s="136">
        <v>18.82</v>
      </c>
    </row>
    <row r="98" spans="2:8" x14ac:dyDescent="0.25">
      <c r="B98" s="24" t="s">
        <v>12</v>
      </c>
      <c r="C98" s="132">
        <f t="shared" ref="C98:C103" si="2">AVERAGE(D98:H98)</f>
        <v>15.756</v>
      </c>
      <c r="D98" s="137">
        <v>21.41</v>
      </c>
      <c r="E98" s="138">
        <v>16.48</v>
      </c>
      <c r="F98" s="133">
        <v>9.33</v>
      </c>
      <c r="G98" s="139">
        <v>14.47</v>
      </c>
      <c r="H98" s="140">
        <v>17.09</v>
      </c>
    </row>
    <row r="99" spans="2:8" x14ac:dyDescent="0.25">
      <c r="B99" s="24" t="s">
        <v>30</v>
      </c>
      <c r="C99" s="132">
        <f t="shared" si="2"/>
        <v>17.82</v>
      </c>
      <c r="D99" s="141">
        <v>32.01</v>
      </c>
      <c r="E99" s="138">
        <v>24.55</v>
      </c>
      <c r="F99" s="133">
        <v>7.95</v>
      </c>
      <c r="G99" s="133">
        <v>7.03</v>
      </c>
      <c r="H99" s="142">
        <v>17.559999999999999</v>
      </c>
    </row>
    <row r="100" spans="2:8" x14ac:dyDescent="0.25">
      <c r="B100" s="24" t="s">
        <v>13</v>
      </c>
      <c r="C100" s="132">
        <f t="shared" si="2"/>
        <v>1.51</v>
      </c>
      <c r="D100" s="135">
        <v>1.73</v>
      </c>
      <c r="E100" s="143">
        <v>2.2000000000000002</v>
      </c>
      <c r="F100" s="133">
        <v>1.68</v>
      </c>
      <c r="G100" s="133">
        <v>0.39</v>
      </c>
      <c r="H100" s="144">
        <v>1.55</v>
      </c>
    </row>
    <row r="101" spans="2:8" x14ac:dyDescent="0.25">
      <c r="B101" s="24" t="s">
        <v>31</v>
      </c>
      <c r="C101" s="132">
        <f t="shared" si="2"/>
        <v>17.157999999999998</v>
      </c>
      <c r="D101" s="135">
        <v>23.02</v>
      </c>
      <c r="E101" s="134">
        <v>32.299999999999997</v>
      </c>
      <c r="F101" s="133">
        <v>8.83</v>
      </c>
      <c r="G101" s="133">
        <v>5.96</v>
      </c>
      <c r="H101" s="144">
        <v>15.68</v>
      </c>
    </row>
    <row r="102" spans="2:8" x14ac:dyDescent="0.25">
      <c r="B102" s="24" t="s">
        <v>32</v>
      </c>
      <c r="C102" s="132">
        <f t="shared" si="2"/>
        <v>10.602</v>
      </c>
      <c r="D102" s="135">
        <v>14.62</v>
      </c>
      <c r="E102" s="139">
        <v>13.78</v>
      </c>
      <c r="F102" s="133">
        <v>6.6</v>
      </c>
      <c r="G102" s="133">
        <v>4.2</v>
      </c>
      <c r="H102" s="144">
        <v>13.81</v>
      </c>
    </row>
    <row r="103" spans="2:8" x14ac:dyDescent="0.25">
      <c r="B103" s="24" t="s">
        <v>33</v>
      </c>
      <c r="C103" s="132">
        <f t="shared" si="2"/>
        <v>8.5079999999999991</v>
      </c>
      <c r="D103" s="133">
        <v>9.06</v>
      </c>
      <c r="E103" s="139">
        <v>10.06</v>
      </c>
      <c r="F103" s="133">
        <v>5.82</v>
      </c>
      <c r="G103" s="133">
        <v>6.34</v>
      </c>
      <c r="H103" s="140">
        <v>11.26</v>
      </c>
    </row>
    <row r="104" spans="2:8" x14ac:dyDescent="0.25">
      <c r="B104" s="24" t="s">
        <v>34</v>
      </c>
      <c r="C104" s="145">
        <f>AVERAGE(D104:H104)</f>
        <v>123.08199999999999</v>
      </c>
      <c r="D104" s="146">
        <v>156.16</v>
      </c>
      <c r="E104" s="147">
        <v>126.81</v>
      </c>
      <c r="F104" s="146">
        <v>120.63</v>
      </c>
      <c r="G104" s="148">
        <v>168.04</v>
      </c>
      <c r="H104" s="149">
        <v>43.77</v>
      </c>
    </row>
    <row r="105" spans="2:8" x14ac:dyDescent="0.25">
      <c r="B105" s="24" t="s">
        <v>35</v>
      </c>
      <c r="C105" s="145">
        <f t="shared" ref="C105:C106" si="3">AVERAGE(D105:H105)</f>
        <v>33.898000000000003</v>
      </c>
      <c r="D105" s="150">
        <v>19</v>
      </c>
      <c r="E105" s="148">
        <v>19.88</v>
      </c>
      <c r="F105" s="150">
        <v>22.5</v>
      </c>
      <c r="G105" s="150">
        <v>38.130000000000003</v>
      </c>
      <c r="H105" s="149">
        <v>69.98</v>
      </c>
    </row>
    <row r="106" spans="2:8" x14ac:dyDescent="0.25">
      <c r="B106" s="24" t="s">
        <v>36</v>
      </c>
      <c r="C106" s="145">
        <f t="shared" si="3"/>
        <v>50.280000000000008</v>
      </c>
      <c r="D106" s="146">
        <v>82.55</v>
      </c>
      <c r="E106" s="146">
        <v>44.3</v>
      </c>
      <c r="F106" s="146">
        <v>34.39</v>
      </c>
      <c r="G106" s="147">
        <v>48.36</v>
      </c>
      <c r="H106" s="151">
        <v>41.8</v>
      </c>
    </row>
    <row r="107" spans="2:8" x14ac:dyDescent="0.25">
      <c r="B107" s="24"/>
      <c r="C107" s="121"/>
      <c r="D107" s="121"/>
      <c r="E107" s="121"/>
      <c r="F107" s="121"/>
      <c r="G107" s="121"/>
      <c r="H107" s="113"/>
    </row>
    <row r="108" spans="2:8" ht="18.75" x14ac:dyDescent="0.3">
      <c r="B108" s="26" t="s">
        <v>38</v>
      </c>
      <c r="C108" s="121"/>
      <c r="D108" s="121"/>
      <c r="E108" s="121"/>
      <c r="F108" s="121"/>
      <c r="G108" s="121"/>
      <c r="H108" s="113"/>
    </row>
    <row r="109" spans="2:8" x14ac:dyDescent="0.25">
      <c r="B109" s="24" t="s">
        <v>39</v>
      </c>
      <c r="C109" s="116" t="s">
        <v>59</v>
      </c>
      <c r="D109" s="116" t="s">
        <v>59</v>
      </c>
      <c r="E109" s="123">
        <v>3.8300000000000001E-2</v>
      </c>
      <c r="F109" s="116" t="s">
        <v>59</v>
      </c>
      <c r="G109" s="116" t="s">
        <v>59</v>
      </c>
      <c r="H109" s="119" t="s">
        <v>59</v>
      </c>
    </row>
    <row r="110" spans="2:8" x14ac:dyDescent="0.25">
      <c r="B110" s="24" t="s">
        <v>40</v>
      </c>
      <c r="C110" s="116" t="s">
        <v>59</v>
      </c>
      <c r="D110" s="116" t="s">
        <v>59</v>
      </c>
      <c r="E110" s="126">
        <v>2.9000000000000001E-2</v>
      </c>
      <c r="F110" s="116" t="s">
        <v>59</v>
      </c>
      <c r="G110" s="116" t="s">
        <v>59</v>
      </c>
      <c r="H110" s="119" t="s">
        <v>59</v>
      </c>
    </row>
    <row r="111" spans="2:8" x14ac:dyDescent="0.25">
      <c r="B111" s="24" t="s">
        <v>41</v>
      </c>
      <c r="C111" s="121">
        <f>AVERAGE(D111:H111)</f>
        <v>2.38</v>
      </c>
      <c r="D111" s="109">
        <v>-3.1</v>
      </c>
      <c r="E111" s="101">
        <v>0.5</v>
      </c>
      <c r="F111" s="102">
        <v>3.8</v>
      </c>
      <c r="G111" s="102">
        <v>6.9</v>
      </c>
      <c r="H111" s="120">
        <v>3.8</v>
      </c>
    </row>
    <row r="112" spans="2:8" x14ac:dyDescent="0.25">
      <c r="B112" s="24"/>
      <c r="C112" s="121"/>
      <c r="D112" s="121"/>
      <c r="E112" s="121"/>
      <c r="F112" s="121"/>
      <c r="G112" s="121"/>
      <c r="H112" s="113"/>
    </row>
    <row r="113" spans="2:8" ht="18.75" x14ac:dyDescent="0.3">
      <c r="B113" s="26" t="s">
        <v>42</v>
      </c>
      <c r="C113" s="121"/>
      <c r="D113" s="121"/>
      <c r="E113" s="121"/>
      <c r="F113" s="121"/>
      <c r="G113" s="121"/>
      <c r="H113" s="113"/>
    </row>
    <row r="114" spans="2:8" x14ac:dyDescent="0.25">
      <c r="B114" s="24" t="s">
        <v>43</v>
      </c>
      <c r="C114" s="132">
        <f>AVERAGE(D114:E114,G114:H114)</f>
        <v>4.12</v>
      </c>
      <c r="D114" s="135">
        <v>14.09</v>
      </c>
      <c r="E114" s="133">
        <v>1.03</v>
      </c>
      <c r="F114" s="116" t="s">
        <v>59</v>
      </c>
      <c r="G114" s="133">
        <v>0.34</v>
      </c>
      <c r="H114" s="152">
        <v>1.02</v>
      </c>
    </row>
    <row r="115" spans="2:8" x14ac:dyDescent="0.25">
      <c r="B115" s="24" t="s">
        <v>44</v>
      </c>
      <c r="C115" s="122">
        <f>AVERAGE(D115:H115)</f>
        <v>9.6499999999999989E-2</v>
      </c>
      <c r="D115" s="123">
        <v>8.4500000000000006E-2</v>
      </c>
      <c r="E115" s="129">
        <v>7.5899999999999995E-2</v>
      </c>
      <c r="F115" s="130">
        <v>0.1434</v>
      </c>
      <c r="G115" s="125">
        <v>0.10009999999999999</v>
      </c>
      <c r="H115" s="128">
        <v>7.8600000000000003E-2</v>
      </c>
    </row>
    <row r="116" spans="2:8" ht="15.75" thickBot="1" x14ac:dyDescent="0.3">
      <c r="B116" s="27" t="s">
        <v>45</v>
      </c>
      <c r="C116" s="153">
        <f>AVERAGE(D116:H116)</f>
        <v>0.16834000000000002</v>
      </c>
      <c r="D116" s="154">
        <v>0.10150000000000001</v>
      </c>
      <c r="E116" s="155">
        <v>-7.6100000000000001E-2</v>
      </c>
      <c r="F116" s="156">
        <v>0.55800000000000005</v>
      </c>
      <c r="G116" s="155">
        <v>0.17199999999999999</v>
      </c>
      <c r="H116" s="157">
        <v>8.6300000000000002E-2</v>
      </c>
    </row>
  </sheetData>
  <pageMargins left="0.25" right="0.25" top="0.75" bottom="0.75" header="0.3" footer="0.3"/>
  <pageSetup paperSize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nimakaramlou</dc:creator>
  <cp:lastModifiedBy>nimakaramlou</cp:lastModifiedBy>
  <cp:lastPrinted>2017-01-09T22:30:49Z</cp:lastPrinted>
  <dcterms:created xsi:type="dcterms:W3CDTF">2017-01-09T19:15:59Z</dcterms:created>
  <dcterms:modified xsi:type="dcterms:W3CDTF">2017-01-11T19:28:30Z</dcterms:modified>
</cp:coreProperties>
</file>