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ropbox\DM Martins Research\"/>
    </mc:Choice>
  </mc:AlternateContent>
  <bookViews>
    <workbookView xWindow="0" yWindow="0" windowWidth="23040" windowHeight="85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H9" i="1"/>
  <c r="G9" i="1"/>
  <c r="H13" i="1"/>
  <c r="G13" i="1"/>
  <c r="H12" i="1"/>
  <c r="G12" i="1"/>
  <c r="G10" i="1"/>
  <c r="H10" i="1"/>
  <c r="H8" i="1"/>
  <c r="G8" i="1"/>
  <c r="H6" i="1"/>
  <c r="G6" i="1"/>
</calcChain>
</file>

<file path=xl/sharedStrings.xml><?xml version="1.0" encoding="utf-8"?>
<sst xmlns="http://schemas.openxmlformats.org/spreadsheetml/2006/main" count="19" uniqueCount="19">
  <si>
    <t>2017 EPS expectations</t>
  </si>
  <si>
    <t>Expected 2017 EPS growth</t>
  </si>
  <si>
    <t>TGT</t>
  </si>
  <si>
    <t>WMT</t>
  </si>
  <si>
    <t>http://finance.yahoo.com/quote/TGT/analysts?p=TGT</t>
  </si>
  <si>
    <t>Stock price</t>
  </si>
  <si>
    <t>http://www.nasdaq.com/symbol/tgt/earnings-growth</t>
  </si>
  <si>
    <t>Source:</t>
  </si>
  <si>
    <t>2017 P/E</t>
  </si>
  <si>
    <t>Long-term PEG</t>
  </si>
  <si>
    <t>Expected LT EPS growth</t>
  </si>
  <si>
    <t>Net cash (in millions)</t>
  </si>
  <si>
    <t>http://seekingalpha.com/symbol/TGT/financials/balance-sheet?figure_type=quarterly</t>
  </si>
  <si>
    <t>Net cash as % of mkt cap</t>
  </si>
  <si>
    <t>Market cap</t>
  </si>
  <si>
    <t>Dividend yield</t>
  </si>
  <si>
    <t>http://investors.target.com/phoenix.zhtml?c=65828&amp;p=irol-dividends</t>
  </si>
  <si>
    <t>Dividend coverage (FCF)</t>
  </si>
  <si>
    <t>http://seekingalpha.com/symbol/TGT/financials/cash-flow-statement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</si>
</sst>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0.0%"/>
    <numFmt numFmtId="165" formatCode="#,##0.0_);\(#,##0.0\)"/>
    <numFmt numFmtId="166" formatCode="&quot;$&quot;#,##0.0_);\(&quot;$&quot;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0" fontId="3" fillId="0" borderId="0" xfId="2"/>
    <xf numFmtId="7" fontId="0" fillId="0" borderId="0" xfId="0" applyNumberFormat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16</xdr:row>
      <xdr:rowOff>175260</xdr:rowOff>
    </xdr:from>
    <xdr:to>
      <xdr:col>17</xdr:col>
      <xdr:colOff>88776</xdr:colOff>
      <xdr:row>29</xdr:row>
      <xdr:rowOff>35246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8013A6-892D-4E7F-9EBC-CE21F2ED9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920" y="2933700"/>
          <a:ext cx="4432176" cy="2237426"/>
        </a:xfrm>
        <a:prstGeom prst="rect">
          <a:avLst/>
        </a:prstGeom>
        <a:ln w="12700">
          <a:solidFill>
            <a:schemeClr val="accent3">
              <a:lumMod val="75000"/>
            </a:schemeClr>
          </a:solidFill>
          <a:prstDash val="sysDot"/>
        </a:ln>
      </xdr:spPr>
    </xdr:pic>
    <xdr:clientData/>
  </xdr:twoCellAnchor>
  <xdr:twoCellAnchor editAs="oneCell">
    <xdr:from>
      <xdr:col>2</xdr:col>
      <xdr:colOff>243840</xdr:colOff>
      <xdr:row>15</xdr:row>
      <xdr:rowOff>53340</xdr:rowOff>
    </xdr:from>
    <xdr:to>
      <xdr:col>9</xdr:col>
      <xdr:colOff>232133</xdr:colOff>
      <xdr:row>33</xdr:row>
      <xdr:rowOff>65818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6A2847-4B50-4716-8D46-1FE744A5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3040" y="2628900"/>
          <a:ext cx="5596613" cy="3304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ekingalpha.com/symbol/TGT/financials/balance-sheet?figure_type=quarterly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sdaq.com/symbol/tgt/earnings-growth" TargetMode="External"/><Relationship Id="rId1" Type="http://schemas.openxmlformats.org/officeDocument/2006/relationships/hyperlink" Target="http://finance.yahoo.com/quote/TGT/analysts?p=TG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ekingalpha.com/symbol/TGT/financials/cash-flow-statement" TargetMode="External"/><Relationship Id="rId4" Type="http://schemas.openxmlformats.org/officeDocument/2006/relationships/hyperlink" Target="http://investors.target.com/phoenix.zhtml?c=65828&amp;p=irol-divid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J14"/>
  <sheetViews>
    <sheetView showGridLines="0" tabSelected="1" workbookViewId="0">
      <selection activeCell="G14" sqref="G14"/>
    </sheetView>
  </sheetViews>
  <sheetFormatPr defaultRowHeight="14.4" outlineLevelRow="1" x14ac:dyDescent="0.3"/>
  <cols>
    <col min="5" max="5" width="5.33203125" customWidth="1"/>
    <col min="6" max="6" width="22.77734375" bestFit="1" customWidth="1"/>
    <col min="9" max="9" width="18.109375" customWidth="1"/>
  </cols>
  <sheetData>
    <row r="3" spans="6:10" ht="15" thickBot="1" x14ac:dyDescent="0.35">
      <c r="G3" s="5" t="s">
        <v>2</v>
      </c>
      <c r="H3" s="5" t="s">
        <v>3</v>
      </c>
      <c r="J3" s="6" t="s">
        <v>7</v>
      </c>
    </row>
    <row r="4" spans="6:10" ht="15" thickTop="1" x14ac:dyDescent="0.3">
      <c r="F4" s="1" t="s">
        <v>5</v>
      </c>
      <c r="G4" s="3">
        <v>66.739999999999995</v>
      </c>
      <c r="H4" s="3">
        <v>71.709999999999994</v>
      </c>
      <c r="J4" s="2" t="s">
        <v>4</v>
      </c>
    </row>
    <row r="5" spans="6:10" x14ac:dyDescent="0.3">
      <c r="F5" s="1" t="s">
        <v>0</v>
      </c>
      <c r="G5" s="3">
        <v>5.35</v>
      </c>
      <c r="H5" s="3">
        <v>4.54</v>
      </c>
    </row>
    <row r="6" spans="6:10" x14ac:dyDescent="0.3">
      <c r="F6" s="1" t="s">
        <v>1</v>
      </c>
      <c r="G6" s="4">
        <f>5.35/5.05-1</f>
        <v>5.9405940594059459E-2</v>
      </c>
      <c r="H6" s="4">
        <f>+H5/(1.3+0.98+1.07+0.98)-1</f>
        <v>4.8498845265589008E-2</v>
      </c>
    </row>
    <row r="7" spans="6:10" x14ac:dyDescent="0.3">
      <c r="F7" s="1" t="s">
        <v>10</v>
      </c>
      <c r="G7" s="4">
        <v>9.4399999999999998E-2</v>
      </c>
      <c r="H7" s="4">
        <v>6.8599999999999994E-2</v>
      </c>
      <c r="J7" s="2" t="s">
        <v>6</v>
      </c>
    </row>
    <row r="8" spans="6:10" x14ac:dyDescent="0.3">
      <c r="F8" s="1" t="s">
        <v>8</v>
      </c>
      <c r="G8" s="7">
        <f>+G4/G5</f>
        <v>12.474766355140186</v>
      </c>
      <c r="H8" s="7">
        <f>+H4/H5</f>
        <v>15.795154185022025</v>
      </c>
    </row>
    <row r="9" spans="6:10" x14ac:dyDescent="0.3">
      <c r="F9" s="1" t="s">
        <v>9</v>
      </c>
      <c r="G9" s="9" t="str">
        <f>ROUND(+G8/(G7*100),1)&amp;"x"</f>
        <v>1.3x</v>
      </c>
      <c r="H9" s="9" t="str">
        <f>ROUND(+H8/(H7*100),1)&amp;"x"</f>
        <v>2.3x</v>
      </c>
    </row>
    <row r="10" spans="6:10" x14ac:dyDescent="0.3">
      <c r="F10" s="1" t="s">
        <v>11</v>
      </c>
      <c r="G10" s="8">
        <f>1.23-0.729-12.1</f>
        <v>-11.599</v>
      </c>
      <c r="H10" s="8">
        <f>6.87-3.92-42.02</f>
        <v>-39.07</v>
      </c>
      <c r="J10" s="2" t="s">
        <v>12</v>
      </c>
    </row>
    <row r="11" spans="6:10" hidden="1" outlineLevel="1" x14ac:dyDescent="0.3">
      <c r="F11" s="1" t="s">
        <v>14</v>
      </c>
      <c r="G11" s="8">
        <v>37.36</v>
      </c>
      <c r="H11" s="8">
        <v>222.47</v>
      </c>
      <c r="J11" s="2"/>
    </row>
    <row r="12" spans="6:10" collapsed="1" x14ac:dyDescent="0.3">
      <c r="F12" s="1" t="s">
        <v>13</v>
      </c>
      <c r="G12" s="4">
        <f>+G10/G11</f>
        <v>-0.31046573875802996</v>
      </c>
      <c r="H12" s="4">
        <f>+H10/H11</f>
        <v>-0.17561918460916079</v>
      </c>
    </row>
    <row r="13" spans="6:10" x14ac:dyDescent="0.3">
      <c r="F13" s="1" t="s">
        <v>15</v>
      </c>
      <c r="G13" s="4">
        <f>+(0.6*4)/G4</f>
        <v>3.5960443512136654E-2</v>
      </c>
      <c r="H13" s="4">
        <f>+(0.51*4)/H4</f>
        <v>2.844791521405662E-2</v>
      </c>
      <c r="J13" s="2" t="s">
        <v>16</v>
      </c>
    </row>
    <row r="14" spans="6:10" x14ac:dyDescent="0.3">
      <c r="F14" s="1" t="s">
        <v>17</v>
      </c>
      <c r="G14" s="9" t="str">
        <f>ROUND((5.84-1.44)/(1.36),1)&amp;"x"</f>
        <v>3.2x</v>
      </c>
      <c r="H14" s="9" t="str">
        <f>ROUND((31.53-10.62)/(6.22),1)&amp;"x"</f>
        <v>3.4x</v>
      </c>
      <c r="J14" s="2" t="s">
        <v>18</v>
      </c>
    </row>
  </sheetData>
  <hyperlinks>
    <hyperlink ref="J4" r:id="rId1"/>
    <hyperlink ref="J7" r:id="rId2"/>
    <hyperlink ref="J10" r:id="rId3"/>
    <hyperlink ref="J13" r:id="rId4"/>
    <hyperlink ref="J14" r:id="rId5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Martins</dc:creator>
  <cp:lastModifiedBy>Daniel Martins</cp:lastModifiedBy>
  <dcterms:created xsi:type="dcterms:W3CDTF">2017-02-27T18:29:43Z</dcterms:created>
  <dcterms:modified xsi:type="dcterms:W3CDTF">2017-02-27T20:08:06Z</dcterms:modified>
</cp:coreProperties>
</file>