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Daniel\Dropbox\DM Martins Research\"/>
    </mc:Choice>
  </mc:AlternateContent>
  <bookViews>
    <workbookView xWindow="0" yWindow="0" windowWidth="23040" windowHeight="8508" activeTab="1"/>
  </bookViews>
  <sheets>
    <sheet name="Analysis" sheetId="5" r:id="rId1"/>
    <sheet name="Sheet1" sheetId="7" r:id="rId2"/>
    <sheet name="zacks_custom_screen" sheetId="6" r:id="rId3"/>
  </sheets>
  <definedNames>
    <definedName name="_xlnm._FilterDatabase" localSheetId="2" hidden="1">zacks_custom_screen!$A$1:$G$109</definedName>
  </definedNames>
  <calcPr calcId="171027"/>
</workbook>
</file>

<file path=xl/calcChain.xml><?xml version="1.0" encoding="utf-8"?>
<calcChain xmlns="http://schemas.openxmlformats.org/spreadsheetml/2006/main">
  <c r="N16" i="7" l="1"/>
  <c r="N15" i="7"/>
  <c r="N14" i="7"/>
  <c r="N13" i="7"/>
  <c r="N12" i="7"/>
  <c r="L16" i="7" l="1"/>
  <c r="K16" i="7"/>
  <c r="J16" i="7"/>
  <c r="I16" i="7"/>
  <c r="M16" i="7"/>
  <c r="L15" i="7"/>
  <c r="K15" i="7"/>
  <c r="J15" i="7"/>
  <c r="I15" i="7"/>
  <c r="M15" i="7"/>
  <c r="M12" i="7"/>
  <c r="L12" i="7"/>
  <c r="K12" i="7"/>
  <c r="J12" i="7"/>
  <c r="I12" i="7"/>
  <c r="J14" i="7"/>
  <c r="I9" i="7"/>
  <c r="J13" i="7"/>
  <c r="I13" i="7"/>
  <c r="K14" i="7"/>
  <c r="M13" i="7"/>
  <c r="L13" i="7"/>
  <c r="K13" i="7"/>
  <c r="L14" i="7"/>
  <c r="Q11" i="5"/>
  <c r="L11" i="5"/>
  <c r="Q10" i="5"/>
  <c r="L10" i="5"/>
  <c r="L8" i="5"/>
  <c r="L7" i="5"/>
  <c r="L5" i="5"/>
  <c r="L4" i="5"/>
  <c r="W12" i="5"/>
  <c r="U12" i="5"/>
  <c r="T12" i="5"/>
  <c r="S12" i="5"/>
  <c r="G12" i="5"/>
  <c r="I12" i="5"/>
  <c r="M14" i="7" l="1"/>
  <c r="C11" i="5"/>
  <c r="C10" i="5"/>
  <c r="C9" i="5"/>
  <c r="C8" i="5"/>
  <c r="C7" i="5"/>
  <c r="C6" i="5"/>
  <c r="C5" i="5"/>
  <c r="I4" i="5"/>
  <c r="G4" i="5"/>
  <c r="C4" i="5"/>
  <c r="T9" i="5" l="1"/>
  <c r="V8" i="5"/>
  <c r="E6" i="5"/>
  <c r="U4" i="5"/>
  <c r="T16" i="5"/>
  <c r="S16" i="5"/>
  <c r="R16" i="5"/>
  <c r="Q16" i="5"/>
  <c r="P16" i="5"/>
  <c r="K16" i="5"/>
  <c r="I16" i="5"/>
  <c r="G16" i="5"/>
  <c r="F16" i="5"/>
  <c r="E16" i="5"/>
  <c r="D16" i="5"/>
  <c r="C16" i="5"/>
  <c r="D13" i="5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G6" i="5" l="1"/>
  <c r="I6" i="5"/>
  <c r="F8" i="5"/>
  <c r="Q8" i="5" s="1"/>
  <c r="F7" i="5"/>
  <c r="Q7" i="5" s="1"/>
  <c r="V7" i="5"/>
  <c r="U6" i="5"/>
  <c r="U5" i="5"/>
  <c r="F5" i="5"/>
  <c r="Q5" i="5" s="1"/>
  <c r="E4" i="5"/>
  <c r="F4" i="5"/>
  <c r="V5" i="5"/>
  <c r="F6" i="5"/>
  <c r="E5" i="5"/>
  <c r="E7" i="5"/>
  <c r="T7" i="5"/>
  <c r="V4" i="5"/>
  <c r="V6" i="5"/>
  <c r="W6" i="5" s="1"/>
  <c r="C17" i="5"/>
  <c r="C19" i="5"/>
  <c r="C21" i="5"/>
  <c r="C22" i="5"/>
  <c r="C28" i="5"/>
  <c r="C30" i="5"/>
  <c r="C32" i="5"/>
  <c r="C33" i="5"/>
  <c r="T8" i="5"/>
  <c r="V10" i="5"/>
  <c r="E10" i="5"/>
  <c r="V11" i="5"/>
  <c r="E11" i="5"/>
  <c r="T4" i="5"/>
  <c r="U7" i="5"/>
  <c r="D8" i="5"/>
  <c r="U8" i="5"/>
  <c r="D9" i="5"/>
  <c r="D10" i="5"/>
  <c r="T10" i="5"/>
  <c r="D11" i="5"/>
  <c r="T11" i="5"/>
  <c r="C18" i="5"/>
  <c r="C20" i="5"/>
  <c r="C23" i="5"/>
  <c r="C24" i="5"/>
  <c r="C29" i="5"/>
  <c r="C31" i="5"/>
  <c r="C34" i="5"/>
  <c r="C35" i="5"/>
  <c r="V9" i="5"/>
  <c r="E9" i="5"/>
  <c r="T5" i="5"/>
  <c r="T6" i="5"/>
  <c r="D4" i="5"/>
  <c r="D5" i="5"/>
  <c r="D6" i="5"/>
  <c r="D7" i="5"/>
  <c r="E8" i="5"/>
  <c r="F9" i="5"/>
  <c r="R9" i="5" s="1"/>
  <c r="U9" i="5"/>
  <c r="F10" i="5"/>
  <c r="U10" i="5"/>
  <c r="F11" i="5"/>
  <c r="U11" i="5"/>
  <c r="G11" i="5" l="1"/>
  <c r="I11" i="5"/>
  <c r="G9" i="5"/>
  <c r="I9" i="5"/>
  <c r="F33" i="5" s="1"/>
  <c r="R8" i="5"/>
  <c r="O8" i="5"/>
  <c r="I8" i="5"/>
  <c r="G8" i="5"/>
  <c r="E32" i="5" s="1"/>
  <c r="G10" i="5"/>
  <c r="I10" i="5"/>
  <c r="R7" i="5"/>
  <c r="G7" i="5"/>
  <c r="E31" i="5" s="1"/>
  <c r="I7" i="5"/>
  <c r="W5" i="5"/>
  <c r="W7" i="5"/>
  <c r="S4" i="5"/>
  <c r="K4" i="5" s="1"/>
  <c r="O7" i="5"/>
  <c r="R5" i="5"/>
  <c r="S7" i="5"/>
  <c r="Q6" i="5"/>
  <c r="R6" i="5"/>
  <c r="O6" i="5"/>
  <c r="O5" i="5"/>
  <c r="Q4" i="5"/>
  <c r="Q12" i="5" s="1"/>
  <c r="R4" i="5"/>
  <c r="O4" i="5"/>
  <c r="W4" i="5"/>
  <c r="D29" i="5"/>
  <c r="D18" i="5"/>
  <c r="D35" i="5"/>
  <c r="D24" i="5"/>
  <c r="S33" i="5"/>
  <c r="E33" i="5"/>
  <c r="R33" i="5"/>
  <c r="D31" i="5"/>
  <c r="D20" i="5"/>
  <c r="W9" i="5"/>
  <c r="S34" i="5"/>
  <c r="E34" i="5"/>
  <c r="R34" i="5"/>
  <c r="F34" i="5"/>
  <c r="W11" i="5"/>
  <c r="S30" i="5"/>
  <c r="R30" i="5"/>
  <c r="S6" i="5"/>
  <c r="D34" i="5"/>
  <c r="D23" i="5"/>
  <c r="W10" i="5"/>
  <c r="O11" i="5"/>
  <c r="O10" i="5"/>
  <c r="D30" i="5"/>
  <c r="D19" i="5"/>
  <c r="S28" i="5"/>
  <c r="E28" i="5"/>
  <c r="R28" i="5"/>
  <c r="R10" i="5"/>
  <c r="S31" i="5"/>
  <c r="R31" i="5"/>
  <c r="O9" i="5"/>
  <c r="Q9" i="5"/>
  <c r="W8" i="5"/>
  <c r="D28" i="5"/>
  <c r="D17" i="5"/>
  <c r="S35" i="5"/>
  <c r="E35" i="5"/>
  <c r="R35" i="5"/>
  <c r="F35" i="5"/>
  <c r="S29" i="5"/>
  <c r="R29" i="5"/>
  <c r="D33" i="5"/>
  <c r="D22" i="5"/>
  <c r="D32" i="5"/>
  <c r="D21" i="5"/>
  <c r="S32" i="5"/>
  <c r="R32" i="5"/>
  <c r="R11" i="5"/>
  <c r="R12" i="5" l="1"/>
  <c r="F32" i="5"/>
  <c r="F30" i="5"/>
  <c r="F29" i="5"/>
  <c r="F31" i="5"/>
  <c r="F28" i="5"/>
  <c r="E30" i="5"/>
  <c r="E29" i="5"/>
  <c r="K7" i="5"/>
  <c r="P4" i="5"/>
  <c r="P7" i="5"/>
  <c r="P6" i="5"/>
  <c r="K35" i="5"/>
  <c r="T32" i="5"/>
  <c r="K6" i="5"/>
  <c r="S24" i="5"/>
  <c r="S11" i="5"/>
  <c r="K11" i="5" s="1"/>
  <c r="P35" i="5"/>
  <c r="R21" i="5"/>
  <c r="K5" i="5"/>
  <c r="K12" i="5" s="1"/>
  <c r="K28" i="5"/>
  <c r="T30" i="5"/>
  <c r="R17" i="5"/>
  <c r="S9" i="5"/>
  <c r="K9" i="5" s="1"/>
  <c r="P34" i="5"/>
  <c r="S10" i="5"/>
  <c r="T33" i="5"/>
  <c r="T35" i="5"/>
  <c r="T28" i="5"/>
  <c r="S8" i="5"/>
  <c r="T31" i="5"/>
  <c r="P30" i="5"/>
  <c r="K30" i="5"/>
  <c r="T34" i="5"/>
  <c r="K34" i="5"/>
  <c r="P33" i="5"/>
  <c r="K33" i="5"/>
  <c r="K31" i="5"/>
  <c r="P32" i="5"/>
  <c r="K32" i="5"/>
  <c r="T29" i="5"/>
  <c r="K29" i="5"/>
  <c r="R24" i="5"/>
  <c r="P31" i="5"/>
  <c r="S20" i="5"/>
  <c r="P28" i="5"/>
  <c r="S19" i="5"/>
  <c r="S23" i="5"/>
  <c r="S22" i="5"/>
  <c r="R18" i="5"/>
  <c r="S21" i="5"/>
  <c r="P29" i="5"/>
  <c r="S18" i="5"/>
  <c r="R20" i="5"/>
  <c r="S17" i="5"/>
  <c r="R19" i="5"/>
  <c r="R23" i="5"/>
  <c r="R22" i="5"/>
  <c r="E22" i="5" l="1"/>
  <c r="E18" i="5"/>
  <c r="F20" i="5"/>
  <c r="E24" i="5"/>
  <c r="F18" i="5"/>
  <c r="E23" i="5"/>
  <c r="E17" i="5"/>
  <c r="E21" i="5"/>
  <c r="F17" i="5"/>
  <c r="F23" i="5"/>
  <c r="E19" i="5"/>
  <c r="F24" i="5"/>
  <c r="F21" i="5"/>
  <c r="F22" i="5"/>
  <c r="E20" i="5"/>
  <c r="F19" i="5"/>
  <c r="P5" i="5"/>
  <c r="Q34" i="5"/>
  <c r="P11" i="5"/>
  <c r="T18" i="5"/>
  <c r="P9" i="5"/>
  <c r="K22" i="5"/>
  <c r="K10" i="5"/>
  <c r="P10" i="5"/>
  <c r="P20" i="5"/>
  <c r="T23" i="5"/>
  <c r="T21" i="5"/>
  <c r="P17" i="5"/>
  <c r="P22" i="5"/>
  <c r="T20" i="5"/>
  <c r="T17" i="5"/>
  <c r="T22" i="5"/>
  <c r="K17" i="5"/>
  <c r="K24" i="5"/>
  <c r="Q35" i="5"/>
  <c r="K21" i="5"/>
  <c r="K20" i="5"/>
  <c r="Q33" i="5"/>
  <c r="K19" i="5"/>
  <c r="Q31" i="5"/>
  <c r="K8" i="5"/>
  <c r="Q28" i="5"/>
  <c r="Q32" i="5"/>
  <c r="Q29" i="5"/>
  <c r="Q30" i="5"/>
  <c r="T24" i="5"/>
  <c r="P8" i="5"/>
  <c r="T19" i="5"/>
  <c r="P24" i="5"/>
  <c r="P18" i="5"/>
  <c r="K18" i="5"/>
  <c r="P21" i="5"/>
  <c r="K23" i="5"/>
  <c r="P19" i="5"/>
  <c r="P23" i="5"/>
  <c r="P12" i="5" l="1"/>
  <c r="I35" i="5"/>
  <c r="Q21" i="5"/>
  <c r="G35" i="5"/>
  <c r="Q23" i="5"/>
  <c r="Q17" i="5"/>
  <c r="Q22" i="5"/>
  <c r="Q19" i="5"/>
  <c r="G32" i="5"/>
  <c r="G29" i="5"/>
  <c r="G31" i="5"/>
  <c r="G33" i="5"/>
  <c r="G34" i="5"/>
  <c r="G28" i="5"/>
  <c r="G30" i="5"/>
  <c r="Q24" i="5"/>
  <c r="I32" i="5"/>
  <c r="I31" i="5"/>
  <c r="I34" i="5"/>
  <c r="I30" i="5"/>
  <c r="I29" i="5"/>
  <c r="I28" i="5"/>
  <c r="I33" i="5"/>
  <c r="Q18" i="5"/>
  <c r="Q20" i="5"/>
  <c r="G22" i="5" l="1"/>
  <c r="I17" i="5"/>
  <c r="I24" i="5"/>
  <c r="I20" i="5"/>
  <c r="G19" i="5"/>
  <c r="I18" i="5"/>
  <c r="G17" i="5"/>
  <c r="G24" i="5"/>
  <c r="G20" i="5"/>
  <c r="I19" i="5"/>
  <c r="I21" i="5"/>
  <c r="G23" i="5"/>
  <c r="G18" i="5"/>
  <c r="I22" i="5"/>
  <c r="I23" i="5"/>
  <c r="G21" i="5"/>
</calcChain>
</file>

<file path=xl/sharedStrings.xml><?xml version="1.0" encoding="utf-8"?>
<sst xmlns="http://schemas.openxmlformats.org/spreadsheetml/2006/main" count="10454" uniqueCount="10442">
  <si>
    <t>Company Name</t>
  </si>
  <si>
    <t>Dividend Yield</t>
  </si>
  <si>
    <t>SYMC</t>
  </si>
  <si>
    <t>CTXS</t>
  </si>
  <si>
    <t>CA</t>
  </si>
  <si>
    <t>RHT</t>
  </si>
  <si>
    <t>CHKP</t>
  </si>
  <si>
    <t>VMW</t>
  </si>
  <si>
    <t>INTU</t>
  </si>
  <si>
    <t>ADBE</t>
  </si>
  <si>
    <t>CRM</t>
  </si>
  <si>
    <t>SAP</t>
  </si>
  <si>
    <t>ORCL</t>
  </si>
  <si>
    <t>MSFT</t>
  </si>
  <si>
    <t>Mkt Cap (billions)</t>
  </si>
  <si>
    <t>Ticker</t>
  </si>
  <si>
    <t>Company</t>
  </si>
  <si>
    <t>Stock Price</t>
  </si>
  <si>
    <t>EPS Growth</t>
  </si>
  <si>
    <t>Off 52-Wk High</t>
  </si>
  <si>
    <t>52-Week High</t>
  </si>
  <si>
    <t>2016 P/E</t>
  </si>
  <si>
    <t>2016 PEG</t>
  </si>
  <si>
    <t>Net Cash Adj'd PEG</t>
  </si>
  <si>
    <t>BASIC INFO</t>
  </si>
  <si>
    <t>VALUATION</t>
  </si>
  <si>
    <t>FUNDAMENTALS &amp; OTHERS</t>
  </si>
  <si>
    <t>Total Debt</t>
  </si>
  <si>
    <t>Shares O/S</t>
  </si>
  <si>
    <t>Price-to-Book</t>
  </si>
  <si>
    <t>Equity</t>
  </si>
  <si>
    <t>Net Cash as % Cap</t>
  </si>
  <si>
    <t>TTM ROE</t>
  </si>
  <si>
    <t>Revenues</t>
  </si>
  <si>
    <t>FY16</t>
  </si>
  <si>
    <t>FY15</t>
  </si>
  <si>
    <t>FY14</t>
  </si>
  <si>
    <t>FY12</t>
  </si>
  <si>
    <t>FY13</t>
  </si>
  <si>
    <t>2017 P/E</t>
  </si>
  <si>
    <t>Gross Cash &amp; Equivalents</t>
  </si>
  <si>
    <t>DO NOT EDIT CELLS BELOW!</t>
  </si>
  <si>
    <t xml:space="preserve">Market Cap </t>
  </si>
  <si>
    <t>Last Close</t>
  </si>
  <si>
    <t>% Price Change (1 Week)</t>
  </si>
  <si>
    <t>Div. Yield %</t>
  </si>
  <si>
    <t>52 Week High</t>
  </si>
  <si>
    <t>Current ROE (TTM)</t>
  </si>
  <si>
    <t>P/E (F1)</t>
  </si>
  <si>
    <t>P/E (F2)</t>
  </si>
  <si>
    <t>APPLE INC</t>
  </si>
  <si>
    <t>AAPL</t>
  </si>
  <si>
    <t>ALPHABET INC-A</t>
  </si>
  <si>
    <t>GOOGL</t>
  </si>
  <si>
    <t>MICROSOFT CORP</t>
  </si>
  <si>
    <t>FACEBOOK INC-A</t>
  </si>
  <si>
    <t>FB</t>
  </si>
  <si>
    <t>AT&amp;T INC</t>
  </si>
  <si>
    <t>T</t>
  </si>
  <si>
    <t>TENCENT HOLDING</t>
  </si>
  <si>
    <t>TCEHY</t>
  </si>
  <si>
    <t>VERIZON COMM</t>
  </si>
  <si>
    <t>VZ</t>
  </si>
  <si>
    <t>ORACLE CORP</t>
  </si>
  <si>
    <t>INTEL CORP</t>
  </si>
  <si>
    <t>INTC</t>
  </si>
  <si>
    <t>INTL BUS MACH</t>
  </si>
  <si>
    <t>IBM</t>
  </si>
  <si>
    <t>CISCO SYSTEMS</t>
  </si>
  <si>
    <t>CSCO</t>
  </si>
  <si>
    <t>TAIWAN SEMI-ADR</t>
  </si>
  <si>
    <t>TSM</t>
  </si>
  <si>
    <t>SAP AG ADR</t>
  </si>
  <si>
    <t>NTT DOCOMO -ADR</t>
  </si>
  <si>
    <t>DCM</t>
  </si>
  <si>
    <t>SIEMENS AG-ADR</t>
  </si>
  <si>
    <t>SIEGY</t>
  </si>
  <si>
    <t>QUALCOMM INC</t>
  </si>
  <si>
    <t>QCOM</t>
  </si>
  <si>
    <t>TEXAS INSTRS</t>
  </si>
  <si>
    <t>TXN</t>
  </si>
  <si>
    <t>BROADCOM LTD</t>
  </si>
  <si>
    <t>AVGO</t>
  </si>
  <si>
    <t>BAIDU INC</t>
  </si>
  <si>
    <t>BIDU</t>
  </si>
  <si>
    <t>SALESFORCE.COM</t>
  </si>
  <si>
    <t>ADOBE SYSTEMS</t>
  </si>
  <si>
    <t>ASML HOLDING NV</t>
  </si>
  <si>
    <t>ASML</t>
  </si>
  <si>
    <t>PAYPAL HOLDINGS</t>
  </si>
  <si>
    <t>PYPL</t>
  </si>
  <si>
    <t>AMER MOVIL-ADR</t>
  </si>
  <si>
    <t>AMX</t>
  </si>
  <si>
    <t>T-MOBILE US INC</t>
  </si>
  <si>
    <t>TMUS</t>
  </si>
  <si>
    <t>INFOSYS LTD</t>
  </si>
  <si>
    <t>INFY</t>
  </si>
  <si>
    <t>YAHOO! INC</t>
  </si>
  <si>
    <t>YHOO</t>
  </si>
  <si>
    <t>COGNIZANT TECH</t>
  </si>
  <si>
    <t>CTSH</t>
  </si>
  <si>
    <t>NOKIA CP-ADR A</t>
  </si>
  <si>
    <t>NOK</t>
  </si>
  <si>
    <t>CANON INC ADR</t>
  </si>
  <si>
    <t>CAJ</t>
  </si>
  <si>
    <t>NVIDIA CORP</t>
  </si>
  <si>
    <t>NVDA</t>
  </si>
  <si>
    <t>VMWARE INC-A</t>
  </si>
  <si>
    <t>NXP SEMICONDUCT</t>
  </si>
  <si>
    <t>NXPI</t>
  </si>
  <si>
    <t>APPLD MATLS INC</t>
  </si>
  <si>
    <t>AMAT</t>
  </si>
  <si>
    <t>INTUIT INC</t>
  </si>
  <si>
    <t>WIPRO LTD-ADR</t>
  </si>
  <si>
    <t>WIT</t>
  </si>
  <si>
    <t>NIDEC CORP-ADR</t>
  </si>
  <si>
    <t>NJDCY</t>
  </si>
  <si>
    <t>NETEASE INC</t>
  </si>
  <si>
    <t>NTES</t>
  </si>
  <si>
    <t>LINKEDIN CORP-A</t>
  </si>
  <si>
    <t>LNKD</t>
  </si>
  <si>
    <t>KONINKLIJKE PHL</t>
  </si>
  <si>
    <t>PHG</t>
  </si>
  <si>
    <t>HP INC</t>
  </si>
  <si>
    <t>HPQ</t>
  </si>
  <si>
    <t>ERICSSON LM ADR</t>
  </si>
  <si>
    <t>ERIC</t>
  </si>
  <si>
    <t>CORNING INC</t>
  </si>
  <si>
    <t>GLW</t>
  </si>
  <si>
    <t>DASSAULT SY-ADR</t>
  </si>
  <si>
    <t>DASTY</t>
  </si>
  <si>
    <t>TE CONNECT-LTD</t>
  </si>
  <si>
    <t>TEL</t>
  </si>
  <si>
    <t>ANALOG DEVICES</t>
  </si>
  <si>
    <t>ADI</t>
  </si>
  <si>
    <t>TELIA CO AB</t>
  </si>
  <si>
    <t>TLSNY</t>
  </si>
  <si>
    <t>AMPHENOL CORP-A</t>
  </si>
  <si>
    <t>APH</t>
  </si>
  <si>
    <t>INFINEON TECH</t>
  </si>
  <si>
    <t>IFNNY</t>
  </si>
  <si>
    <t>KYOCERA CP ADR</t>
  </si>
  <si>
    <t>KYO</t>
  </si>
  <si>
    <t>LEVEL 3 COMM</t>
  </si>
  <si>
    <t>LVLT</t>
  </si>
  <si>
    <t>FUJIFILM HLDGS</t>
  </si>
  <si>
    <t>FUJIY</t>
  </si>
  <si>
    <t>CENTURYLINK INC</t>
  </si>
  <si>
    <t>CTL</t>
  </si>
  <si>
    <t>AGILENT TECH</t>
  </si>
  <si>
    <t>A</t>
  </si>
  <si>
    <t>LAM RESEARCH</t>
  </si>
  <si>
    <t>LRCX</t>
  </si>
  <si>
    <t>LINEAR TEC CORP</t>
  </si>
  <si>
    <t>LLTC</t>
  </si>
  <si>
    <t>CA INC</t>
  </si>
  <si>
    <t>SK TELECOM CO</t>
  </si>
  <si>
    <t>SKM</t>
  </si>
  <si>
    <t>RED HAT INC</t>
  </si>
  <si>
    <t>SYMANTEC CORP</t>
  </si>
  <si>
    <t>CGI GRP INC -A</t>
  </si>
  <si>
    <t>GIB</t>
  </si>
  <si>
    <t>CITRIX SYS INC</t>
  </si>
  <si>
    <t>XILINX INC</t>
  </si>
  <si>
    <t>XLNX</t>
  </si>
  <si>
    <t>CHECK PT SOFTW</t>
  </si>
  <si>
    <t>WESTERN DIGITAL</t>
  </si>
  <si>
    <t>WDC</t>
  </si>
  <si>
    <t>WATERS CORP</t>
  </si>
  <si>
    <t>WAT</t>
  </si>
  <si>
    <t>SKYWORKS SOLUTN</t>
  </si>
  <si>
    <t>SWKS</t>
  </si>
  <si>
    <t>MICROCHIP TECH</t>
  </si>
  <si>
    <t>MCHP</t>
  </si>
  <si>
    <t>KLA-TENCOR CORP</t>
  </si>
  <si>
    <t>KLAC</t>
  </si>
  <si>
    <t>MAXIM INTG PDTS</t>
  </si>
  <si>
    <t>MXIM</t>
  </si>
  <si>
    <t>HARRIS CORP</t>
  </si>
  <si>
    <t>HRS</t>
  </si>
  <si>
    <t>AMETEK INC</t>
  </si>
  <si>
    <t>AME</t>
  </si>
  <si>
    <t>METTLER-TOLEDO</t>
  </si>
  <si>
    <t>MTD</t>
  </si>
  <si>
    <t>GARMIN LTD</t>
  </si>
  <si>
    <t>GRMN</t>
  </si>
  <si>
    <t>AKAMAI TECH</t>
  </si>
  <si>
    <t>AKAM</t>
  </si>
  <si>
    <t>HOYA CORP-ADR</t>
  </si>
  <si>
    <t>HOCPY</t>
  </si>
  <si>
    <t>HEWLETT PKD ENT</t>
  </si>
  <si>
    <t>HPE</t>
  </si>
  <si>
    <t>MICRON TECH</t>
  </si>
  <si>
    <t>MU</t>
  </si>
  <si>
    <t>SEAGATE TECH</t>
  </si>
  <si>
    <t>STX</t>
  </si>
  <si>
    <t>AMER AIRLINES</t>
  </si>
  <si>
    <t>AAL</t>
  </si>
  <si>
    <t>AARONS INC</t>
  </si>
  <si>
    <t>AAN</t>
  </si>
  <si>
    <t>AAON INC</t>
  </si>
  <si>
    <t>AAON</t>
  </si>
  <si>
    <t>ADVANCE AUTO PT</t>
  </si>
  <si>
    <t>AAP</t>
  </si>
  <si>
    <t>AMER ASSETS TR</t>
  </si>
  <si>
    <t>AAT</t>
  </si>
  <si>
    <t>ATLAS AIR WORLD</t>
  </si>
  <si>
    <t>AAWW</t>
  </si>
  <si>
    <t>ALLIANCEBERNSTN</t>
  </si>
  <si>
    <t>AB</t>
  </si>
  <si>
    <t>ABAXIS INC</t>
  </si>
  <si>
    <t>ABAX</t>
  </si>
  <si>
    <t>ABB LTD-ADR</t>
  </si>
  <si>
    <t>ABB</t>
  </si>
  <si>
    <t>ABBVIE INC</t>
  </si>
  <si>
    <t>ABBV</t>
  </si>
  <si>
    <t>AMERISOURCEBRGN</t>
  </si>
  <si>
    <t>ABC</t>
  </si>
  <si>
    <t>AMERIS BANCORP</t>
  </si>
  <si>
    <t>ABCB</t>
  </si>
  <si>
    <t>ADVISORY BOARD</t>
  </si>
  <si>
    <t>ABCO</t>
  </si>
  <si>
    <t>AMBEV-PR ADR</t>
  </si>
  <si>
    <t>ABEV</t>
  </si>
  <si>
    <t>ASBURY AUTO GRP</t>
  </si>
  <si>
    <t>ABG</t>
  </si>
  <si>
    <t>ABIOMED INC</t>
  </si>
  <si>
    <t>ABMD</t>
  </si>
  <si>
    <t>ABBOTT LABS</t>
  </si>
  <si>
    <t>ABT</t>
  </si>
  <si>
    <t>BARRICK GOLD CP</t>
  </si>
  <si>
    <t>ABX</t>
  </si>
  <si>
    <t>AMER CAMPUS CTY</t>
  </si>
  <si>
    <t>ACC</t>
  </si>
  <si>
    <t>ACCO BRANDS CP</t>
  </si>
  <si>
    <t>ACCO</t>
  </si>
  <si>
    <t>ARCH CAP GP LTD</t>
  </si>
  <si>
    <t>ACGL</t>
  </si>
  <si>
    <t>ACADIA HEALTHCR</t>
  </si>
  <si>
    <t>ACHC</t>
  </si>
  <si>
    <t>ACACIA COMMUNIC</t>
  </si>
  <si>
    <t>ACIA</t>
  </si>
  <si>
    <t>ACI WORLDWIDE</t>
  </si>
  <si>
    <t>ACIW</t>
  </si>
  <si>
    <t>AECOM</t>
  </si>
  <si>
    <t>ACM</t>
  </si>
  <si>
    <t>ACCENTURE PLC</t>
  </si>
  <si>
    <t>ACN</t>
  </si>
  <si>
    <t>ACXIOM CORP</t>
  </si>
  <si>
    <t>ACXM</t>
  </si>
  <si>
    <t>AGREE RLTY CORP</t>
  </si>
  <si>
    <t>ADC</t>
  </si>
  <si>
    <t>ADIDAS AG-ADR</t>
  </si>
  <si>
    <t>ADDYY</t>
  </si>
  <si>
    <t>ARCHER DANIELS</t>
  </si>
  <si>
    <t>ADM</t>
  </si>
  <si>
    <t>AUTOMATIC DATA</t>
  </si>
  <si>
    <t>ADP</t>
  </si>
  <si>
    <t>KONIN AHOLD DEL</t>
  </si>
  <si>
    <t>ADRNY</t>
  </si>
  <si>
    <t>ALLIANCE DATA</t>
  </si>
  <si>
    <t>ADS</t>
  </si>
  <si>
    <t>AMEREN CORP</t>
  </si>
  <si>
    <t>AEE</t>
  </si>
  <si>
    <t>AEGON N V</t>
  </si>
  <si>
    <t>AEG</t>
  </si>
  <si>
    <t>ADV ENERGY INDS</t>
  </si>
  <si>
    <t>AEIS</t>
  </si>
  <si>
    <t>AMER EQUITY INV</t>
  </si>
  <si>
    <t>AEL</t>
  </si>
  <si>
    <t>AGNICO EAGLE</t>
  </si>
  <si>
    <t>AEM</t>
  </si>
  <si>
    <t>AMER EAGLE OUTF</t>
  </si>
  <si>
    <t>AEO</t>
  </si>
  <si>
    <t>AMER ELEC PWR</t>
  </si>
  <si>
    <t>AEP</t>
  </si>
  <si>
    <t>AERCAP HLDGS NV</t>
  </si>
  <si>
    <t>AER</t>
  </si>
  <si>
    <t>AES CORP</t>
  </si>
  <si>
    <t>AES</t>
  </si>
  <si>
    <t>AETNA INC-NEW</t>
  </si>
  <si>
    <t>AET</t>
  </si>
  <si>
    <t>ASTORIA FINL CP</t>
  </si>
  <si>
    <t>AF</t>
  </si>
  <si>
    <t>AMER FINL GROUP</t>
  </si>
  <si>
    <t>AFG</t>
  </si>
  <si>
    <t>AFLAC INC</t>
  </si>
  <si>
    <t>AFL</t>
  </si>
  <si>
    <t>AMTRUST FIN SVC</t>
  </si>
  <si>
    <t>AFSI</t>
  </si>
  <si>
    <t>FIRST MAJESTIC</t>
  </si>
  <si>
    <t>AG</t>
  </si>
  <si>
    <t>AGCO CORP</t>
  </si>
  <si>
    <t>AGCO</t>
  </si>
  <si>
    <t>AGEAS-ADR</t>
  </si>
  <si>
    <t>AGESY</t>
  </si>
  <si>
    <t>ARGO GROUP INTL</t>
  </si>
  <si>
    <t>AGII</t>
  </si>
  <si>
    <t>ALLERGAN PLC</t>
  </si>
  <si>
    <t>AGN</t>
  </si>
  <si>
    <t>AGNC INVESTMENT</t>
  </si>
  <si>
    <t>AGNC</t>
  </si>
  <si>
    <t>AVANGRID INC</t>
  </si>
  <si>
    <t>AGR</t>
  </si>
  <si>
    <t>AGRIUM INC</t>
  </si>
  <si>
    <t>AGU</t>
  </si>
  <si>
    <t>ALLIANCE HLDGS</t>
  </si>
  <si>
    <t>AHGP</t>
  </si>
  <si>
    <t>ASAHI KASEI CP</t>
  </si>
  <si>
    <t>AHKSY</t>
  </si>
  <si>
    <t>ASPEN INS HLDGS</t>
  </si>
  <si>
    <t>AHL</t>
  </si>
  <si>
    <t>AMER INTL GRP</t>
  </si>
  <si>
    <t>AIG</t>
  </si>
  <si>
    <t>APOLLO INV CP</t>
  </si>
  <si>
    <t>AINV</t>
  </si>
  <si>
    <t>AAR CORP</t>
  </si>
  <si>
    <t>AIR</t>
  </si>
  <si>
    <t>AIR METHODS CRP</t>
  </si>
  <si>
    <t>AIRM</t>
  </si>
  <si>
    <t>APPLD INDL TECH</t>
  </si>
  <si>
    <t>AIT</t>
  </si>
  <si>
    <t>APARTMENT INVT</t>
  </si>
  <si>
    <t>AIV</t>
  </si>
  <si>
    <t>ASSURANT INC</t>
  </si>
  <si>
    <t>AIZ</t>
  </si>
  <si>
    <t>GALLAGHER ARTHU</t>
  </si>
  <si>
    <t>AJG</t>
  </si>
  <si>
    <t>EMBOT ANDINA-B</t>
  </si>
  <si>
    <t>AKO.B</t>
  </si>
  <si>
    <t>ACADIA RLTY TR</t>
  </si>
  <si>
    <t>AKR</t>
  </si>
  <si>
    <t>AKORN INC</t>
  </si>
  <si>
    <t>AKRX</t>
  </si>
  <si>
    <t>AKZO NOBEL NV</t>
  </si>
  <si>
    <t>AKZOY</t>
  </si>
  <si>
    <t>AIR LEASE CORP</t>
  </si>
  <si>
    <t>AL</t>
  </si>
  <si>
    <t>ALBEMARLE CORP</t>
  </si>
  <si>
    <t>ALB</t>
  </si>
  <si>
    <t>ALLETE INC</t>
  </si>
  <si>
    <t>ALE</t>
  </si>
  <si>
    <t>ALIGN TECH INC</t>
  </si>
  <si>
    <t>ALGN</t>
  </si>
  <si>
    <t>ALLEGIANT TRAVL</t>
  </si>
  <si>
    <t>ALGT</t>
  </si>
  <si>
    <t>ACTELION LTD</t>
  </si>
  <si>
    <t>ALIOF</t>
  </si>
  <si>
    <t>ALASKA AIR GRP</t>
  </si>
  <si>
    <t>ALK</t>
  </si>
  <si>
    <t>ALLSTATE CORP</t>
  </si>
  <si>
    <t>ALL</t>
  </si>
  <si>
    <t>ALLEGION PLC</t>
  </si>
  <si>
    <t>ALLE</t>
  </si>
  <si>
    <t>ALLY FINANCIAL</t>
  </si>
  <si>
    <t>ALLY</t>
  </si>
  <si>
    <t>ANALOGIC CORP</t>
  </si>
  <si>
    <t>ALOG</t>
  </si>
  <si>
    <t>ALERE INC</t>
  </si>
  <si>
    <t>ALR</t>
  </si>
  <si>
    <t>ALLISON TRANSMN</t>
  </si>
  <si>
    <t>ALSN</t>
  </si>
  <si>
    <t>AUTOLIV INC</t>
  </si>
  <si>
    <t>ALV</t>
  </si>
  <si>
    <t>ALEXION PHARMA</t>
  </si>
  <si>
    <t>ALXN</t>
  </si>
  <si>
    <t>ANTERO MIDSTRM</t>
  </si>
  <si>
    <t>AM</t>
  </si>
  <si>
    <t>AMAG PHARMA INC</t>
  </si>
  <si>
    <t>AMAG</t>
  </si>
  <si>
    <t>AMBARELLA INC</t>
  </si>
  <si>
    <t>AMBA</t>
  </si>
  <si>
    <t>AMC ENTERTAINMT</t>
  </si>
  <si>
    <t>AMC</t>
  </si>
  <si>
    <t>AMC NETWORKS- A</t>
  </si>
  <si>
    <t>AMCX</t>
  </si>
  <si>
    <t>AMEDISYS INC</t>
  </si>
  <si>
    <t>AMED</t>
  </si>
  <si>
    <t>AFFIL MANAGERS</t>
  </si>
  <si>
    <t>AMG</t>
  </si>
  <si>
    <t>AMGEN INC</t>
  </si>
  <si>
    <t>AMGN</t>
  </si>
  <si>
    <t>AMKOR TECH INC</t>
  </si>
  <si>
    <t>AMKR</t>
  </si>
  <si>
    <t>AMN HLTHCR SVCS</t>
  </si>
  <si>
    <t>AMN</t>
  </si>
  <si>
    <t>AMERIPRISE FINL</t>
  </si>
  <si>
    <t>AMP</t>
  </si>
  <si>
    <t>AMERISAFE INC</t>
  </si>
  <si>
    <t>AMSF</t>
  </si>
  <si>
    <t>AMSURG CORP</t>
  </si>
  <si>
    <t>AMSG</t>
  </si>
  <si>
    <t>AMER TOWER CORP</t>
  </si>
  <si>
    <t>AMT</t>
  </si>
  <si>
    <t>TD AMERITRADE</t>
  </si>
  <si>
    <t>AMTD</t>
  </si>
  <si>
    <t>AMER WOODMARK</t>
  </si>
  <si>
    <t>AMWD</t>
  </si>
  <si>
    <t>AMAZON.COM INC</t>
  </si>
  <si>
    <t>AMZN</t>
  </si>
  <si>
    <t>AUTONATION INC</t>
  </si>
  <si>
    <t>AN</t>
  </si>
  <si>
    <t>ANDERSONS INC</t>
  </si>
  <si>
    <t>ANDE</t>
  </si>
  <si>
    <t>ARISTA NETWORKS</t>
  </si>
  <si>
    <t>ANET</t>
  </si>
  <si>
    <t>ANSYS INC</t>
  </si>
  <si>
    <t>ANSS</t>
  </si>
  <si>
    <t>ANTHEM INC</t>
  </si>
  <si>
    <t>ANTM</t>
  </si>
  <si>
    <t>AON PLC</t>
  </si>
  <si>
    <t>AON</t>
  </si>
  <si>
    <t>SMITH (AO) CORP</t>
  </si>
  <si>
    <t>AOS</t>
  </si>
  <si>
    <t>ARTISAN PTNR AM</t>
  </si>
  <si>
    <t>APAM</t>
  </si>
  <si>
    <t>AIR PRODS &amp; CHE</t>
  </si>
  <si>
    <t>APD</t>
  </si>
  <si>
    <t>APPLE HOSP REIT</t>
  </si>
  <si>
    <t>APLE</t>
  </si>
  <si>
    <t>APOLLO GLOBAL-A</t>
  </si>
  <si>
    <t>APO</t>
  </si>
  <si>
    <t>APOGEE ENTRPRS</t>
  </si>
  <si>
    <t>APOG</t>
  </si>
  <si>
    <t>APOLLO GROUP</t>
  </si>
  <si>
    <t>APOL</t>
  </si>
  <si>
    <t>AMERIGAS PARTNR</t>
  </si>
  <si>
    <t>APU</t>
  </si>
  <si>
    <t>ARES CAP CP</t>
  </si>
  <si>
    <t>ARCC</t>
  </si>
  <si>
    <t>ARCOS DORADOS-A</t>
  </si>
  <si>
    <t>ARCO</t>
  </si>
  <si>
    <t>ARES MANAGEMENT</t>
  </si>
  <si>
    <t>ARES</t>
  </si>
  <si>
    <t>APOLLO COMMERCL</t>
  </si>
  <si>
    <t>ARI</t>
  </si>
  <si>
    <t>ALLIANCE RES</t>
  </si>
  <si>
    <t>ARLP</t>
  </si>
  <si>
    <t>ARAMARK HOLDING</t>
  </si>
  <si>
    <t>ARMK</t>
  </si>
  <si>
    <t>ARCONIC INC</t>
  </si>
  <si>
    <t>ARNC</t>
  </si>
  <si>
    <t>ARRIS INTL PLC</t>
  </si>
  <si>
    <t>ARRS</t>
  </si>
  <si>
    <t>ARROW ELECTRONI</t>
  </si>
  <si>
    <t>ARW</t>
  </si>
  <si>
    <t>ASSA ABLOY AB</t>
  </si>
  <si>
    <t>ASAZY</t>
  </si>
  <si>
    <t>ASSOC BANC CORP</t>
  </si>
  <si>
    <t>ASB</t>
  </si>
  <si>
    <t>ON ASSIGNMENT</t>
  </si>
  <si>
    <t>ASGN</t>
  </si>
  <si>
    <t>ASHLAND GLOBAL</t>
  </si>
  <si>
    <t>ASH</t>
  </si>
  <si>
    <t>ASCENA RETAIL</t>
  </si>
  <si>
    <t>ASNA</t>
  </si>
  <si>
    <t>GRUPO AEROP-ADR</t>
  </si>
  <si>
    <t>ASR</t>
  </si>
  <si>
    <t>ASTEC INDS INC</t>
  </si>
  <si>
    <t>ASTE</t>
  </si>
  <si>
    <t>ADV SEMICON ADR</t>
  </si>
  <si>
    <t>ASX</t>
  </si>
  <si>
    <t>ATHENAHEALTH IN</t>
  </si>
  <si>
    <t>ATHN</t>
  </si>
  <si>
    <t>ATLAS COP-ADR A</t>
  </si>
  <si>
    <t>ATLKY</t>
  </si>
  <si>
    <t>ATN INTL INC</t>
  </si>
  <si>
    <t>ATNI</t>
  </si>
  <si>
    <t>ATMOS ENERGY CP</t>
  </si>
  <si>
    <t>ATO</t>
  </si>
  <si>
    <t>APTARGROUP INC</t>
  </si>
  <si>
    <t>ATR</t>
  </si>
  <si>
    <t>ASTRONICS CORP</t>
  </si>
  <si>
    <t>ATRO</t>
  </si>
  <si>
    <t>ACTUANT CORP</t>
  </si>
  <si>
    <t>ATU</t>
  </si>
  <si>
    <t>ACTIVISION BLZD</t>
  </si>
  <si>
    <t>ATVI</t>
  </si>
  <si>
    <t>YAMANA GOLD INC</t>
  </si>
  <si>
    <t>AUY</t>
  </si>
  <si>
    <t>AVISTA CORP</t>
  </si>
  <si>
    <t>AVA</t>
  </si>
  <si>
    <t>GRUPO AVAL SA</t>
  </si>
  <si>
    <t>AVAL</t>
  </si>
  <si>
    <t>AVALONBAY CMMTY</t>
  </si>
  <si>
    <t>AVB</t>
  </si>
  <si>
    <t>AVG TECHNOLOGS</t>
  </si>
  <si>
    <t>AVGTF</t>
  </si>
  <si>
    <t>AVNET</t>
  </si>
  <si>
    <t>AVT</t>
  </si>
  <si>
    <t>AVX CORP</t>
  </si>
  <si>
    <t>AVX</t>
  </si>
  <si>
    <t>AVERY DENNISON</t>
  </si>
  <si>
    <t>AVY</t>
  </si>
  <si>
    <t>ALLIED WORLD AS</t>
  </si>
  <si>
    <t>AWH</t>
  </si>
  <si>
    <t>ARMSTRONG WORLD</t>
  </si>
  <si>
    <t>AWI</t>
  </si>
  <si>
    <t>AMER WATER WORK</t>
  </si>
  <si>
    <t>AWK</t>
  </si>
  <si>
    <t>AMER STATES WTR</t>
  </si>
  <si>
    <t>AWR</t>
  </si>
  <si>
    <t>ANIXTER INTL</t>
  </si>
  <si>
    <t>AXE</t>
  </si>
  <si>
    <t>AMER AXLE &amp; MFG</t>
  </si>
  <si>
    <t>AXL</t>
  </si>
  <si>
    <t>AMER EXPRESS CO</t>
  </si>
  <si>
    <t>AXP</t>
  </si>
  <si>
    <t>AXIS CAP HLDGS</t>
  </si>
  <si>
    <t>AXS</t>
  </si>
  <si>
    <t>AXALTA COAT SYS</t>
  </si>
  <si>
    <t>AXTA</t>
  </si>
  <si>
    <t>AMAYA INC</t>
  </si>
  <si>
    <t>AYA</t>
  </si>
  <si>
    <t>ACUITY BRANDS</t>
  </si>
  <si>
    <t>AYI</t>
  </si>
  <si>
    <t>AIRCASTLE LTD</t>
  </si>
  <si>
    <t>AYR</t>
  </si>
  <si>
    <t>ASTRAZENECA PLC</t>
  </si>
  <si>
    <t>AZN</t>
  </si>
  <si>
    <t>ALLIANZ AG-ADR</t>
  </si>
  <si>
    <t>AZSEY</t>
  </si>
  <si>
    <t>AZZ INC</t>
  </si>
  <si>
    <t>AZZ</t>
  </si>
  <si>
    <t>BARNES GRP</t>
  </si>
  <si>
    <t>B</t>
  </si>
  <si>
    <t>BOEING CO</t>
  </si>
  <si>
    <t>BA</t>
  </si>
  <si>
    <t>ALIBABA GROUP</t>
  </si>
  <si>
    <t>BABA</t>
  </si>
  <si>
    <t>NATUS MEDICAL</t>
  </si>
  <si>
    <t>BABY</t>
  </si>
  <si>
    <t>BANK OF AMER CP</t>
  </si>
  <si>
    <t>BAC</t>
  </si>
  <si>
    <t>BOOZ ALLEN HMLT</t>
  </si>
  <si>
    <t>BAH</t>
  </si>
  <si>
    <t>BRASKEM SA</t>
  </si>
  <si>
    <t>BAK</t>
  </si>
  <si>
    <t>BMW AG</t>
  </si>
  <si>
    <t>BAMXF</t>
  </si>
  <si>
    <t>BANCFIRST OKLA</t>
  </si>
  <si>
    <t>BANF</t>
  </si>
  <si>
    <t>BANNER CORP</t>
  </si>
  <si>
    <t>BANR</t>
  </si>
  <si>
    <t>CREDICORP LTD</t>
  </si>
  <si>
    <t>BAP</t>
  </si>
  <si>
    <t>BASF SE</t>
  </si>
  <si>
    <t>BASFY</t>
  </si>
  <si>
    <t>BATS GLOBAL MKT</t>
  </si>
  <si>
    <t>BATS</t>
  </si>
  <si>
    <t>BAXTER INTL</t>
  </si>
  <si>
    <t>BAX</t>
  </si>
  <si>
    <t>BAYER A G -ADR</t>
  </si>
  <si>
    <t>BAYRY</t>
  </si>
  <si>
    <t>BED BATH&amp;BEYOND</t>
  </si>
  <si>
    <t>BBBY</t>
  </si>
  <si>
    <t>BANCO BRADESCO</t>
  </si>
  <si>
    <t>BBD</t>
  </si>
  <si>
    <t>BB&amp;T CORP</t>
  </si>
  <si>
    <t>BBT</t>
  </si>
  <si>
    <t>BANCO BILBAO VZ</t>
  </si>
  <si>
    <t>BBVA</t>
  </si>
  <si>
    <t>BEST BUY</t>
  </si>
  <si>
    <t>BBY</t>
  </si>
  <si>
    <t>BRUNSWICK CORP</t>
  </si>
  <si>
    <t>BC</t>
  </si>
  <si>
    <t>BCE INC</t>
  </si>
  <si>
    <t>BCE</t>
  </si>
  <si>
    <t>BANCO DE CHILE</t>
  </si>
  <si>
    <t>BCH</t>
  </si>
  <si>
    <t>BRINKS CO THE</t>
  </si>
  <si>
    <t>BCO</t>
  </si>
  <si>
    <t>BARD C R INC</t>
  </si>
  <si>
    <t>BCR</t>
  </si>
  <si>
    <t>BARCLAY PLC-ADR</t>
  </si>
  <si>
    <t>BCS</t>
  </si>
  <si>
    <t>BELDEN INC</t>
  </si>
  <si>
    <t>BDC</t>
  </si>
  <si>
    <t>BECTON DICKINSO</t>
  </si>
  <si>
    <t>BDX</t>
  </si>
  <si>
    <t>B/E AEROSPACE</t>
  </si>
  <si>
    <t>BEAV</t>
  </si>
  <si>
    <t>BEACON ROOFING</t>
  </si>
  <si>
    <t>BECN</t>
  </si>
  <si>
    <t>BELMOND LTD</t>
  </si>
  <si>
    <t>BEL</t>
  </si>
  <si>
    <t>FRANKLIN RESOUR</t>
  </si>
  <si>
    <t>BEN</t>
  </si>
  <si>
    <t>BROOKFLD RENWBL</t>
  </si>
  <si>
    <t>BEP</t>
  </si>
  <si>
    <t>BERRY PLASTICS</t>
  </si>
  <si>
    <t>BERY</t>
  </si>
  <si>
    <t>BROWN FORMAN  B</t>
  </si>
  <si>
    <t>BF.B</t>
  </si>
  <si>
    <t>BRIGHT HORZN FS</t>
  </si>
  <si>
    <t>BFAM</t>
  </si>
  <si>
    <t>BANCO FRANC-ADR</t>
  </si>
  <si>
    <t>BFR</t>
  </si>
  <si>
    <t>SAUL CENTERS</t>
  </si>
  <si>
    <t>BFS</t>
  </si>
  <si>
    <t>BUNGE LTD</t>
  </si>
  <si>
    <t>BG</t>
  </si>
  <si>
    <t>BGC PARTNRS INC</t>
  </si>
  <si>
    <t>BGCP</t>
  </si>
  <si>
    <t>B&amp;G FOODS CL-A</t>
  </si>
  <si>
    <t>BGS</t>
  </si>
  <si>
    <t>BENCHMARK ELETR</t>
  </si>
  <si>
    <t>BHE</t>
  </si>
  <si>
    <t>BERKSHIRE HILLS</t>
  </si>
  <si>
    <t>BHLB</t>
  </si>
  <si>
    <t>SOTHEBYS</t>
  </si>
  <si>
    <t>BID</t>
  </si>
  <si>
    <t>BIG LOTS INC</t>
  </si>
  <si>
    <t>BIG</t>
  </si>
  <si>
    <t>BIOGEN INC</t>
  </si>
  <si>
    <t>BIIB</t>
  </si>
  <si>
    <t>BIO-RAD LABS -A</t>
  </si>
  <si>
    <t>BIO</t>
  </si>
  <si>
    <t>BROOKFIELD INFR</t>
  </si>
  <si>
    <t>BIP</t>
  </si>
  <si>
    <t>BANK OF NY MELL</t>
  </si>
  <si>
    <t>BK</t>
  </si>
  <si>
    <t>BROOKDALE SENR</t>
  </si>
  <si>
    <t>BKD</t>
  </si>
  <si>
    <t>BUCKLE INC</t>
  </si>
  <si>
    <t>BKE</t>
  </si>
  <si>
    <t>BLACK KNGHT FIN</t>
  </si>
  <si>
    <t>BKFS</t>
  </si>
  <si>
    <t>BLACK HILLS COR</t>
  </si>
  <si>
    <t>BKH</t>
  </si>
  <si>
    <t>BANKINTER SA</t>
  </si>
  <si>
    <t>BKNIY</t>
  </si>
  <si>
    <t>BANKUNITED INC</t>
  </si>
  <si>
    <t>BKU</t>
  </si>
  <si>
    <t>TOPBUILD CORP</t>
  </si>
  <si>
    <t>BLD</t>
  </si>
  <si>
    <t>BUILDERS FIRSTS</t>
  </si>
  <si>
    <t>BLDR</t>
  </si>
  <si>
    <t>BLACKROCK INC</t>
  </si>
  <si>
    <t>BLK</t>
  </si>
  <si>
    <t>BLACKBAUD INC</t>
  </si>
  <si>
    <t>BLKB</t>
  </si>
  <si>
    <t>BALL CORP</t>
  </si>
  <si>
    <t>BLL</t>
  </si>
  <si>
    <t>BLOOMIN BRANDS</t>
  </si>
  <si>
    <t>BLMN</t>
  </si>
  <si>
    <t>BANCO LATINOAME</t>
  </si>
  <si>
    <t>BLX</t>
  </si>
  <si>
    <t>BANCO MACRO-ADR</t>
  </si>
  <si>
    <t>BMA</t>
  </si>
  <si>
    <t>BMC STOCK HLDGS</t>
  </si>
  <si>
    <t>BMCH</t>
  </si>
  <si>
    <t>BADGER METER</t>
  </si>
  <si>
    <t>BMI</t>
  </si>
  <si>
    <t>BANK MONTREAL</t>
  </si>
  <si>
    <t>BMO</t>
  </si>
  <si>
    <t>BEMIS</t>
  </si>
  <si>
    <t>BMS</t>
  </si>
  <si>
    <t>BRISTOL-MYERS</t>
  </si>
  <si>
    <t>BMY</t>
  </si>
  <si>
    <t>BNC BANCORP</t>
  </si>
  <si>
    <t>BNCN</t>
  </si>
  <si>
    <t>BNP PARIBAS-ADR</t>
  </si>
  <si>
    <t>BNPQY</t>
  </si>
  <si>
    <t>BANK OF NOVA SC</t>
  </si>
  <si>
    <t>BNS</t>
  </si>
  <si>
    <t>BOFI HLDG INC</t>
  </si>
  <si>
    <t>BOFI</t>
  </si>
  <si>
    <t>BANK OF HAWAII</t>
  </si>
  <si>
    <t>BOH</t>
  </si>
  <si>
    <t>BOK FINL CORP</t>
  </si>
  <si>
    <t>BOKF</t>
  </si>
  <si>
    <t>BP PLC</t>
  </si>
  <si>
    <t>BP</t>
  </si>
  <si>
    <t>BOSTON PRIV FIN</t>
  </si>
  <si>
    <t>BPFH</t>
  </si>
  <si>
    <t>BUCKEYE PARTNRS</t>
  </si>
  <si>
    <t>BPL</t>
  </si>
  <si>
    <t>POPULAR INC</t>
  </si>
  <si>
    <t>BPOP</t>
  </si>
  <si>
    <t>BROADRIDGE FINL</t>
  </si>
  <si>
    <t>BR</t>
  </si>
  <si>
    <t>BRADY CORP CL A</t>
  </si>
  <si>
    <t>BRC</t>
  </si>
  <si>
    <t>BROCADE COMM SY</t>
  </si>
  <si>
    <t>BRCD</t>
  </si>
  <si>
    <t>BERKSHIRE HTH-B</t>
  </si>
  <si>
    <t>BRK.B</t>
  </si>
  <si>
    <t>BROOKLINE BC</t>
  </si>
  <si>
    <t>BRKL</t>
  </si>
  <si>
    <t>BRUKER CORP</t>
  </si>
  <si>
    <t>BRKR</t>
  </si>
  <si>
    <t>BROOKS AUTOMATN</t>
  </si>
  <si>
    <t>BRKS</t>
  </si>
  <si>
    <t>BROWN &amp; BROWN</t>
  </si>
  <si>
    <t>BRO</t>
  </si>
  <si>
    <t>BRIXMOR PPTY GP</t>
  </si>
  <si>
    <t>BRX</t>
  </si>
  <si>
    <t>BANCO SANT -ADR</t>
  </si>
  <si>
    <t>BSAC</t>
  </si>
  <si>
    <t>BROADSOFT INC</t>
  </si>
  <si>
    <t>BSFT</t>
  </si>
  <si>
    <t>BLACK STONE MNL</t>
  </si>
  <si>
    <t>BSM</t>
  </si>
  <si>
    <t>GRUPO FIN SANTR</t>
  </si>
  <si>
    <t>BSMX</t>
  </si>
  <si>
    <t>BOSTON SCIENTIF</t>
  </si>
  <si>
    <t>BSX</t>
  </si>
  <si>
    <t>BT GRP PLC-ADR</t>
  </si>
  <si>
    <t>BT</t>
  </si>
  <si>
    <t>B2GOLD CORP</t>
  </si>
  <si>
    <t>BTG</t>
  </si>
  <si>
    <t>ANHEUSER-BU ADR</t>
  </si>
  <si>
    <t>BUD</t>
  </si>
  <si>
    <t>BLUE BUFFALO</t>
  </si>
  <si>
    <t>BUFF</t>
  </si>
  <si>
    <t>FIRST BUSEY-A</t>
  </si>
  <si>
    <t>BUSE</t>
  </si>
  <si>
    <t>BORG WARNER INC</t>
  </si>
  <si>
    <t>BWA</t>
  </si>
  <si>
    <t>BUFFALO WLD WNG</t>
  </si>
  <si>
    <t>BWLD</t>
  </si>
  <si>
    <t>BOARDWALK PIPLN</t>
  </si>
  <si>
    <t>BWP</t>
  </si>
  <si>
    <t>BWX TECHNOLGS</t>
  </si>
  <si>
    <t>BWXT</t>
  </si>
  <si>
    <t>BLACKSTONE GRP</t>
  </si>
  <si>
    <t>BX</t>
  </si>
  <si>
    <t>BLACKSTONE MRTG</t>
  </si>
  <si>
    <t>BXMT</t>
  </si>
  <si>
    <t>BOSTON PPTYS</t>
  </si>
  <si>
    <t>BXP</t>
  </si>
  <si>
    <t>BANCORPSOUTH</t>
  </si>
  <si>
    <t>BXS</t>
  </si>
  <si>
    <t>BOYD GAMING CP</t>
  </si>
  <si>
    <t>BYD</t>
  </si>
  <si>
    <t>CITIGROUP INC</t>
  </si>
  <si>
    <t>C</t>
  </si>
  <si>
    <t>CALATLANTIC GRP</t>
  </si>
  <si>
    <t>CAA</t>
  </si>
  <si>
    <t>CABELAS INC</t>
  </si>
  <si>
    <t>CAB</t>
  </si>
  <si>
    <t>CABLE ONE INC</t>
  </si>
  <si>
    <t>CABO</t>
  </si>
  <si>
    <t>CREDIT ACCEPT</t>
  </si>
  <si>
    <t>CACC</t>
  </si>
  <si>
    <t>CACI INTL  A</t>
  </si>
  <si>
    <t>CACI</t>
  </si>
  <si>
    <t>CAE INC</t>
  </si>
  <si>
    <t>CAE</t>
  </si>
  <si>
    <t>CONAGRA BRANDS</t>
  </si>
  <si>
    <t>CAG</t>
  </si>
  <si>
    <t>CARDINAL HEALTH</t>
  </si>
  <si>
    <t>CAH</t>
  </si>
  <si>
    <t>CHEESECAKE FACT</t>
  </si>
  <si>
    <t>CAKE</t>
  </si>
  <si>
    <t>CALERES INC</t>
  </si>
  <si>
    <t>CAL</t>
  </si>
  <si>
    <t>CAL-MAINE FOODS</t>
  </si>
  <si>
    <t>CALM</t>
  </si>
  <si>
    <t>AVIS BUDGET GRP</t>
  </si>
  <si>
    <t>CAR</t>
  </si>
  <si>
    <t>CASEYS GEN STRS</t>
  </si>
  <si>
    <t>CASY</t>
  </si>
  <si>
    <t>CATERPILLAR INC</t>
  </si>
  <si>
    <t>CAT</t>
  </si>
  <si>
    <t>CARDTRONICS PLC</t>
  </si>
  <si>
    <t>CATM</t>
  </si>
  <si>
    <t>CATHAY GENL BCP</t>
  </si>
  <si>
    <t>CATY</t>
  </si>
  <si>
    <t>CHUBB LTD</t>
  </si>
  <si>
    <t>CB</t>
  </si>
  <si>
    <t>CBRE GROUP INC</t>
  </si>
  <si>
    <t>CBG</t>
  </si>
  <si>
    <t>CHICAGO BRIDGE</t>
  </si>
  <si>
    <t>CBI</t>
  </si>
  <si>
    <t>CBL&amp;ASSOC PPTYS</t>
  </si>
  <si>
    <t>CBL</t>
  </si>
  <si>
    <t>CAMBREX CORP</t>
  </si>
  <si>
    <t>CBM</t>
  </si>
  <si>
    <t>CBOE HOLDINGS</t>
  </si>
  <si>
    <t>CBOE</t>
  </si>
  <si>
    <t>CHINA BIOLOGIC</t>
  </si>
  <si>
    <t>CBPO</t>
  </si>
  <si>
    <t>CRACKER BARREL</t>
  </si>
  <si>
    <t>CBRL</t>
  </si>
  <si>
    <t>CBS CORP</t>
  </si>
  <si>
    <t>CBS</t>
  </si>
  <si>
    <t>COMMERCE BANCSH</t>
  </si>
  <si>
    <t>CBSH</t>
  </si>
  <si>
    <t>CABOT CORP</t>
  </si>
  <si>
    <t>CBT</t>
  </si>
  <si>
    <t>COMMNTY BK SYS</t>
  </si>
  <si>
    <t>CBU</t>
  </si>
  <si>
    <t>CHEMOURS COMPNY</t>
  </si>
  <si>
    <t>CC</t>
  </si>
  <si>
    <t>COCA-COLA EU PT</t>
  </si>
  <si>
    <t>CCE</t>
  </si>
  <si>
    <t>CROWN CASTLE</t>
  </si>
  <si>
    <t>CCI</t>
  </si>
  <si>
    <t>CAMECO CORP</t>
  </si>
  <si>
    <t>CCJ</t>
  </si>
  <si>
    <t>CROWN HLDGS INC</t>
  </si>
  <si>
    <t>CCK</t>
  </si>
  <si>
    <t>CARNIVAL CORP</t>
  </si>
  <si>
    <t>CCL</t>
  </si>
  <si>
    <t>CARE CAP PROPRT</t>
  </si>
  <si>
    <t>CCP</t>
  </si>
  <si>
    <t>CERV UNIDAS-ADR</t>
  </si>
  <si>
    <t>CCU</t>
  </si>
  <si>
    <t>COEUR MINING</t>
  </si>
  <si>
    <t>CDE</t>
  </si>
  <si>
    <t>CDK GLOBAL INC</t>
  </si>
  <si>
    <t>CDK</t>
  </si>
  <si>
    <t>CADENCE DESIGN</t>
  </si>
  <si>
    <t>CDNS</t>
  </si>
  <si>
    <t>CDW CORP</t>
  </si>
  <si>
    <t>CDW</t>
  </si>
  <si>
    <t>CELANESE CP-A</t>
  </si>
  <si>
    <t>CE</t>
  </si>
  <si>
    <t>CHINA EASTN-ADR</t>
  </si>
  <si>
    <t>CEA</t>
  </si>
  <si>
    <t>CELGENE CORP</t>
  </si>
  <si>
    <t>CELG</t>
  </si>
  <si>
    <t>CENTRAL GARDEN</t>
  </si>
  <si>
    <t>CENT</t>
  </si>
  <si>
    <t>CERNER CORP</t>
  </si>
  <si>
    <t>CERN</t>
  </si>
  <si>
    <t>CF INDUS HLDGS</t>
  </si>
  <si>
    <t>CF</t>
  </si>
  <si>
    <t>CAPITOL FEDL FN</t>
  </si>
  <si>
    <t>CFFN</t>
  </si>
  <si>
    <t>CITIZENS FIN GP</t>
  </si>
  <si>
    <t>CFG</t>
  </si>
  <si>
    <t>CARDINAL FINL</t>
  </si>
  <si>
    <t>CFNL</t>
  </si>
  <si>
    <t>CULLEN FROST BK</t>
  </si>
  <si>
    <t>CFR</t>
  </si>
  <si>
    <t>COLFAX CORP</t>
  </si>
  <si>
    <t>CFX</t>
  </si>
  <si>
    <t>CARLYLE GROUP</t>
  </si>
  <si>
    <t>CG</t>
  </si>
  <si>
    <t>COGNEX CORP</t>
  </si>
  <si>
    <t>CGNX</t>
  </si>
  <si>
    <t>CHURCH &amp; DWIGHT</t>
  </si>
  <si>
    <t>CHD</t>
  </si>
  <si>
    <t>CHURCHILL DOWNS</t>
  </si>
  <si>
    <t>CHDN</t>
  </si>
  <si>
    <t>CHEMED CORP</t>
  </si>
  <si>
    <t>CHE</t>
  </si>
  <si>
    <t>CHEMICAL FINL</t>
  </si>
  <si>
    <t>CHFC</t>
  </si>
  <si>
    <t>CHEMTURA CORP</t>
  </si>
  <si>
    <t>CHMT</t>
  </si>
  <si>
    <t>CH ROBINSON WWD</t>
  </si>
  <si>
    <t>CHRW</t>
  </si>
  <si>
    <t>CHICOS FAS INC</t>
  </si>
  <si>
    <t>CHS</t>
  </si>
  <si>
    <t>CHESAPEAKE LODG</t>
  </si>
  <si>
    <t>CHSP</t>
  </si>
  <si>
    <t>CHUNGHWA TELECM</t>
  </si>
  <si>
    <t>CHT</t>
  </si>
  <si>
    <t>CHARTER COMM-A</t>
  </si>
  <si>
    <t>CHTR</t>
  </si>
  <si>
    <t>CIGNA CORP</t>
  </si>
  <si>
    <t>CI</t>
  </si>
  <si>
    <t>BANCOLOMBIA-ADR</t>
  </si>
  <si>
    <t>CIB</t>
  </si>
  <si>
    <t>CIENA CORP</t>
  </si>
  <si>
    <t>CIEN</t>
  </si>
  <si>
    <t>CEMIG SA -ADR</t>
  </si>
  <si>
    <t>CIG</t>
  </si>
  <si>
    <t>COLLIERS INT GP</t>
  </si>
  <si>
    <t>CIGI</t>
  </si>
  <si>
    <t>CHIMERA INVEST</t>
  </si>
  <si>
    <t>CIM</t>
  </si>
  <si>
    <t>CINCINNATI FINL</t>
  </si>
  <si>
    <t>CINF</t>
  </si>
  <si>
    <t>CIELO SA ADR</t>
  </si>
  <si>
    <t>CIOXY</t>
  </si>
  <si>
    <t>CIRCOR INTL</t>
  </si>
  <si>
    <t>CIR</t>
  </si>
  <si>
    <t>CIT GROUP</t>
  </si>
  <si>
    <t>CIT</t>
  </si>
  <si>
    <t>CENTRAL JAPAN</t>
  </si>
  <si>
    <t>CJPRY</t>
  </si>
  <si>
    <t>COLGATE PALMOLI</t>
  </si>
  <si>
    <t>CL</t>
  </si>
  <si>
    <t>CORE LABS NV</t>
  </si>
  <si>
    <t>CLB</t>
  </si>
  <si>
    <t>CLARCOR INC</t>
  </si>
  <si>
    <t>CLC</t>
  </si>
  <si>
    <t>CORELOGIC INC</t>
  </si>
  <si>
    <t>CLGX</t>
  </si>
  <si>
    <t>CLEAN HARBORS</t>
  </si>
  <si>
    <t>CLH</t>
  </si>
  <si>
    <t>MACK CALI CORP</t>
  </si>
  <si>
    <t>CLI</t>
  </si>
  <si>
    <t>COLONY CAPITAL</t>
  </si>
  <si>
    <t>CLNY</t>
  </si>
  <si>
    <t>CELESTICA INC</t>
  </si>
  <si>
    <t>CLS</t>
  </si>
  <si>
    <t>CLEARWATER PAPR</t>
  </si>
  <si>
    <t>CLW</t>
  </si>
  <si>
    <t>CLOROX CO</t>
  </si>
  <si>
    <t>CLX</t>
  </si>
  <si>
    <t>CDN IMPL BK</t>
  </si>
  <si>
    <t>CM</t>
  </si>
  <si>
    <t>COMERICA INC</t>
  </si>
  <si>
    <t>CMA</t>
  </si>
  <si>
    <t>COMMERCIAL METL</t>
  </si>
  <si>
    <t>CMC</t>
  </si>
  <si>
    <t>COMCAST CORP  A</t>
  </si>
  <si>
    <t>CMCSA</t>
  </si>
  <si>
    <t>CME GROUP INC</t>
  </si>
  <si>
    <t>CME</t>
  </si>
  <si>
    <t>CHIPOTLE MEXICN</t>
  </si>
  <si>
    <t>CMG</t>
  </si>
  <si>
    <t>CUMMINS INC</t>
  </si>
  <si>
    <t>CMI</t>
  </si>
  <si>
    <t>COMPASS MINERLS</t>
  </si>
  <si>
    <t>CMP</t>
  </si>
  <si>
    <t>CIMPRESS NV</t>
  </si>
  <si>
    <t>CMPR</t>
  </si>
  <si>
    <t>CMS ENERGY</t>
  </si>
  <si>
    <t>CMS</t>
  </si>
  <si>
    <t>CNA FINL CORP</t>
  </si>
  <si>
    <t>CNA</t>
  </si>
  <si>
    <t>CENTENE CORP</t>
  </si>
  <si>
    <t>CNC</t>
  </si>
  <si>
    <t>CNH INDUSTRIAL</t>
  </si>
  <si>
    <t>CNHI</t>
  </si>
  <si>
    <t>CDN NATL RY CO</t>
  </si>
  <si>
    <t>CNI</t>
  </si>
  <si>
    <t>CINEMARK HLDGS</t>
  </si>
  <si>
    <t>CNK</t>
  </si>
  <si>
    <t>CONMED CORP</t>
  </si>
  <si>
    <t>CNMD</t>
  </si>
  <si>
    <t>CNO FINL GRP</t>
  </si>
  <si>
    <t>CNO</t>
  </si>
  <si>
    <t>CENTERPOINT EGY</t>
  </si>
  <si>
    <t>CNP</t>
  </si>
  <si>
    <t>COHEN&amp;STRS INC</t>
  </si>
  <si>
    <t>CNS</t>
  </si>
  <si>
    <t>CONSOL COMM IL</t>
  </si>
  <si>
    <t>CNSL</t>
  </si>
  <si>
    <t>COMPASS DIVERSF</t>
  </si>
  <si>
    <t>CODI</t>
  </si>
  <si>
    <t>CAPITAL ONE FIN</t>
  </si>
  <si>
    <t>COF</t>
  </si>
  <si>
    <t>COACH INC</t>
  </si>
  <si>
    <t>COH</t>
  </si>
  <si>
    <t>COHERENT INC</t>
  </si>
  <si>
    <t>COHR</t>
  </si>
  <si>
    <t>ROCKWELL COLLIN</t>
  </si>
  <si>
    <t>COL</t>
  </si>
  <si>
    <t>COLUMBIA BK SYS</t>
  </si>
  <si>
    <t>COLB</t>
  </si>
  <si>
    <t>COLUMBIA SPORTS</t>
  </si>
  <si>
    <t>COLM</t>
  </si>
  <si>
    <t>COMMSCOPE HLDG</t>
  </si>
  <si>
    <t>COMM</t>
  </si>
  <si>
    <t>CYRUSONE INC</t>
  </si>
  <si>
    <t>CONE</t>
  </si>
  <si>
    <t>COOPER COS</t>
  </si>
  <si>
    <t>COO</t>
  </si>
  <si>
    <t>CORESITE REALTY</t>
  </si>
  <si>
    <t>COR</t>
  </si>
  <si>
    <t>CORE-MARK HLDG</t>
  </si>
  <si>
    <t>CORE</t>
  </si>
  <si>
    <t>CORCEPT THERAPT</t>
  </si>
  <si>
    <t>CORT</t>
  </si>
  <si>
    <t>COSTCO WHOLE CP</t>
  </si>
  <si>
    <t>COST</t>
  </si>
  <si>
    <t>COTT CORP QUE</t>
  </si>
  <si>
    <t>COT</t>
  </si>
  <si>
    <t>COTIVITI HLDGS</t>
  </si>
  <si>
    <t>COTV</t>
  </si>
  <si>
    <t>COTY INC</t>
  </si>
  <si>
    <t>COTY</t>
  </si>
  <si>
    <t>CDN PAC RLWY</t>
  </si>
  <si>
    <t>CP</t>
  </si>
  <si>
    <t>COPA HLDGS SA-A</t>
  </si>
  <si>
    <t>CPA</t>
  </si>
  <si>
    <t>CAMPBELL SOUP</t>
  </si>
  <si>
    <t>CPB</t>
  </si>
  <si>
    <t>CALLON PETE-DEL</t>
  </si>
  <si>
    <t>CPE</t>
  </si>
  <si>
    <t>CHESAPEAKE UTIL</t>
  </si>
  <si>
    <t>CPK</t>
  </si>
  <si>
    <t>CALPINE CORP</t>
  </si>
  <si>
    <t>CPN</t>
  </si>
  <si>
    <t>COPART INC</t>
  </si>
  <si>
    <t>CPRT</t>
  </si>
  <si>
    <t>COOPER-STANDARD</t>
  </si>
  <si>
    <t>CPS</t>
  </si>
  <si>
    <t>CAMDEN PPTY TR</t>
  </si>
  <si>
    <t>CPT</t>
  </si>
  <si>
    <t>CHENIERE EP LP</t>
  </si>
  <si>
    <t>CQH</t>
  </si>
  <si>
    <t>CRANE CO</t>
  </si>
  <si>
    <t>CR</t>
  </si>
  <si>
    <t>CREE INC</t>
  </si>
  <si>
    <t>CREE</t>
  </si>
  <si>
    <t>CARTERS INC</t>
  </si>
  <si>
    <t>CRI</t>
  </si>
  <si>
    <t>CHARLES RVR LAB</t>
  </si>
  <si>
    <t>CRL</t>
  </si>
  <si>
    <t>CARPENTER TECH</t>
  </si>
  <si>
    <t>CRS</t>
  </si>
  <si>
    <t>CRITEO SA-ADR</t>
  </si>
  <si>
    <t>CRTO</t>
  </si>
  <si>
    <t>CIRRUS LOGIC</t>
  </si>
  <si>
    <t>CRUS</t>
  </si>
  <si>
    <t>COMMERZBANK AG</t>
  </si>
  <si>
    <t>CRZBY</t>
  </si>
  <si>
    <t>CARRIZO OIL&amp;GAS</t>
  </si>
  <si>
    <t>CRZO</t>
  </si>
  <si>
    <t>COMP SCIENCE</t>
  </si>
  <si>
    <t>CSC</t>
  </si>
  <si>
    <t>CENTERSTATE BNK</t>
  </si>
  <si>
    <t>CSFL</t>
  </si>
  <si>
    <t>COSTAR GRP INC</t>
  </si>
  <si>
    <t>CSGP</t>
  </si>
  <si>
    <t>CSG SYS INTL</t>
  </si>
  <si>
    <t>CSGS</t>
  </si>
  <si>
    <t>CARLISLE COS IN</t>
  </si>
  <si>
    <t>CSL</t>
  </si>
  <si>
    <t>CSRA INC</t>
  </si>
  <si>
    <t>CSRA</t>
  </si>
  <si>
    <t>CST BRANDS INC</t>
  </si>
  <si>
    <t>CST</t>
  </si>
  <si>
    <t>CAESARSTONE LTD</t>
  </si>
  <si>
    <t>CSTE</t>
  </si>
  <si>
    <t>CSX CORP</t>
  </si>
  <si>
    <t>CSX</t>
  </si>
  <si>
    <t>CINTAS CORP</t>
  </si>
  <si>
    <t>CTAS</t>
  </si>
  <si>
    <t>COOPER TIRE</t>
  </si>
  <si>
    <t>CTB</t>
  </si>
  <si>
    <t>CATALENT INC</t>
  </si>
  <si>
    <t>CTLT</t>
  </si>
  <si>
    <t>CONTL AG-SP ADR</t>
  </si>
  <si>
    <t>CTTAY</t>
  </si>
  <si>
    <t>CUBIC CORP</t>
  </si>
  <si>
    <t>CUB</t>
  </si>
  <si>
    <t>CUBESMART</t>
  </si>
  <si>
    <t>CUBE</t>
  </si>
  <si>
    <t>CARNIVAL PLC</t>
  </si>
  <si>
    <t>CUK</t>
  </si>
  <si>
    <t>COUSIN PROP INC</t>
  </si>
  <si>
    <t>CUZ</t>
  </si>
  <si>
    <t>CVB FINL</t>
  </si>
  <si>
    <t>CVBF</t>
  </si>
  <si>
    <t>CONVERGYS CORP</t>
  </si>
  <si>
    <t>CVG</t>
  </si>
  <si>
    <t>COMMVAULT SYSTM</t>
  </si>
  <si>
    <t>CVLT</t>
  </si>
  <si>
    <t>CVS HEALTH CORP</t>
  </si>
  <si>
    <t>CVS</t>
  </si>
  <si>
    <t>CHEVRON CORP</t>
  </si>
  <si>
    <t>CVX</t>
  </si>
  <si>
    <t>CURTISS WRIGHT</t>
  </si>
  <si>
    <t>CW</t>
  </si>
  <si>
    <t>CALIF WATER SVC</t>
  </si>
  <si>
    <t>CWT</t>
  </si>
  <si>
    <t>CEMEX SA ADR</t>
  </si>
  <si>
    <t>CX</t>
  </si>
  <si>
    <t>COLUMBIA PPT TR</t>
  </si>
  <si>
    <t>CXP</t>
  </si>
  <si>
    <t>CORECIVIC INC</t>
  </si>
  <si>
    <t>CXW</t>
  </si>
  <si>
    <t>CYPRESS SEMICON</t>
  </si>
  <si>
    <t>CY</t>
  </si>
  <si>
    <t>CYBER-ARK SFTWR</t>
  </si>
  <si>
    <t>CYBR</t>
  </si>
  <si>
    <t>CYNOSURE INC-A</t>
  </si>
  <si>
    <t>CYNO</t>
  </si>
  <si>
    <t>CHANGYOU.COM</t>
  </si>
  <si>
    <t>CYOU</t>
  </si>
  <si>
    <t>CYS INVESTMENTS</t>
  </si>
  <si>
    <t>CYS</t>
  </si>
  <si>
    <t>COSAN LTD-A</t>
  </si>
  <si>
    <t>CZZ</t>
  </si>
  <si>
    <t>DOMINION RES VA</t>
  </si>
  <si>
    <t>D</t>
  </si>
  <si>
    <t>DELTA AIR LINES</t>
  </si>
  <si>
    <t>DAL</t>
  </si>
  <si>
    <t>DANA INC</t>
  </si>
  <si>
    <t>DAN</t>
  </si>
  <si>
    <t>DARLING INGRDNT</t>
  </si>
  <si>
    <t>DAR</t>
  </si>
  <si>
    <t>DIEBOLD INC</t>
  </si>
  <si>
    <t>DBD</t>
  </si>
  <si>
    <t>DBS GROUP-ADR</t>
  </si>
  <si>
    <t>DBSDY</t>
  </si>
  <si>
    <t>DONALDSON CO</t>
  </si>
  <si>
    <t>DCI</t>
  </si>
  <si>
    <t>DCT INDUSTRIAL</t>
  </si>
  <si>
    <t>DCT</t>
  </si>
  <si>
    <t>DU PONT (EI) DE</t>
  </si>
  <si>
    <t>DD</t>
  </si>
  <si>
    <t>DAIMLER AG</t>
  </si>
  <si>
    <t>DDAIF</t>
  </si>
  <si>
    <t>3D SYSTEMS CORP</t>
  </si>
  <si>
    <t>DDD</t>
  </si>
  <si>
    <t>DDR CORP</t>
  </si>
  <si>
    <t>DDR</t>
  </si>
  <si>
    <t>DILLARDS INC-A</t>
  </si>
  <si>
    <t>DDS</t>
  </si>
  <si>
    <t>DEERE &amp; CO</t>
  </si>
  <si>
    <t>DE</t>
  </si>
  <si>
    <t>DECKERS OUTDOOR</t>
  </si>
  <si>
    <t>DECK</t>
  </si>
  <si>
    <t>DOUGLAS EMMETT</t>
  </si>
  <si>
    <t>DEI</t>
  </si>
  <si>
    <t>DEAN FOODS CO</t>
  </si>
  <si>
    <t>DF</t>
  </si>
  <si>
    <t>DISCOVER FIN SV</t>
  </si>
  <si>
    <t>DFS</t>
  </si>
  <si>
    <t>DUPONT FABROS</t>
  </si>
  <si>
    <t>DFT</t>
  </si>
  <si>
    <t>DOLLAR GENERAL</t>
  </si>
  <si>
    <t>DG</t>
  </si>
  <si>
    <t>DIGITALGLOBE</t>
  </si>
  <si>
    <t>DGI</t>
  </si>
  <si>
    <t>QUEST DIAGNOSTC</t>
  </si>
  <si>
    <t>DGX</t>
  </si>
  <si>
    <t>D R HORTON INC</t>
  </si>
  <si>
    <t>DHI</t>
  </si>
  <si>
    <t>DANAHER CORP</t>
  </si>
  <si>
    <t>DHR</t>
  </si>
  <si>
    <t>DINEEQUITY INC</t>
  </si>
  <si>
    <t>DIN</t>
  </si>
  <si>
    <t>DIODES INC</t>
  </si>
  <si>
    <t>DIOD</t>
  </si>
  <si>
    <t>DISNEY WALT</t>
  </si>
  <si>
    <t>DIS</t>
  </si>
  <si>
    <t>DISCOVERY COM-A</t>
  </si>
  <si>
    <t>DISCA</t>
  </si>
  <si>
    <t>DISCOVERY COM-B</t>
  </si>
  <si>
    <t>DISCB</t>
  </si>
  <si>
    <t>DISCOVERY COM-C</t>
  </si>
  <si>
    <t>DISCK</t>
  </si>
  <si>
    <t>DISH NETWORK CP</t>
  </si>
  <si>
    <t>DISH</t>
  </si>
  <si>
    <t>DICKS SPRTG GDS</t>
  </si>
  <si>
    <t>DKS</t>
  </si>
  <si>
    <t>LUFTHANSA -ADR</t>
  </si>
  <si>
    <t>DLAKY</t>
  </si>
  <si>
    <t>DOLBY LAB INC-A</t>
  </si>
  <si>
    <t>DLB</t>
  </si>
  <si>
    <t>DELPHI AUTO PLC</t>
  </si>
  <si>
    <t>DLPH</t>
  </si>
  <si>
    <t>DIGITAL RLTY TR</t>
  </si>
  <si>
    <t>DLR</t>
  </si>
  <si>
    <t>DOLLAR TREE INC</t>
  </si>
  <si>
    <t>DLTR</t>
  </si>
  <si>
    <t>DELUXE CORP</t>
  </si>
  <si>
    <t>DLX</t>
  </si>
  <si>
    <t>DOMINION MIDSTR</t>
  </si>
  <si>
    <t>DM</t>
  </si>
  <si>
    <t>DENBURY RES INC</t>
  </si>
  <si>
    <t>DNR</t>
  </si>
  <si>
    <t>DENSO CORP</t>
  </si>
  <si>
    <t>DNZOY</t>
  </si>
  <si>
    <t>DIAMOND OFFSHOR</t>
  </si>
  <si>
    <t>DO</t>
  </si>
  <si>
    <t>PHYSICIANS RLTY</t>
  </si>
  <si>
    <t>DOC</t>
  </si>
  <si>
    <t>MASONITE INT CP</t>
  </si>
  <si>
    <t>DOOR</t>
  </si>
  <si>
    <t>DORMAN PRODUCTS</t>
  </si>
  <si>
    <t>DORM</t>
  </si>
  <si>
    <t>DOVER CORP</t>
  </si>
  <si>
    <t>DOV</t>
  </si>
  <si>
    <t>DOW CHEMICAL</t>
  </si>
  <si>
    <t>DOW</t>
  </si>
  <si>
    <t>AMDOCS LTD</t>
  </si>
  <si>
    <t>DOX</t>
  </si>
  <si>
    <t>DCP MIDSTREAM</t>
  </si>
  <si>
    <t>DPM</t>
  </si>
  <si>
    <t>DR PEPPER SNAPL</t>
  </si>
  <si>
    <t>DPS</t>
  </si>
  <si>
    <t>DEUTSCHE PST AG</t>
  </si>
  <si>
    <t>DPSGY</t>
  </si>
  <si>
    <t>DUKE REALTY CP</t>
  </si>
  <si>
    <t>DRE</t>
  </si>
  <si>
    <t>DIAMONDROCK HOS</t>
  </si>
  <si>
    <t>DRH</t>
  </si>
  <si>
    <t>DARDEN RESTRNT</t>
  </si>
  <si>
    <t>DRI</t>
  </si>
  <si>
    <t>DRIL-QUIP INC</t>
  </si>
  <si>
    <t>DRQ</t>
  </si>
  <si>
    <t>DAIWA SEC GP JP</t>
  </si>
  <si>
    <t>DSEEY</t>
  </si>
  <si>
    <t>DESCARTES SYS</t>
  </si>
  <si>
    <t>DSGX</t>
  </si>
  <si>
    <t>DST SYSTEMS</t>
  </si>
  <si>
    <t>DST</t>
  </si>
  <si>
    <t>DSW INC CL-A</t>
  </si>
  <si>
    <t>DSW</t>
  </si>
  <si>
    <t>DTE ENERGY CO</t>
  </si>
  <si>
    <t>DTE</t>
  </si>
  <si>
    <t>DEUTSCHE TELEKM</t>
  </si>
  <si>
    <t>DTEGY</t>
  </si>
  <si>
    <t>DUKE ENERGY CP</t>
  </si>
  <si>
    <t>DUK</t>
  </si>
  <si>
    <t>DEVRY EDUCATION</t>
  </si>
  <si>
    <t>DV</t>
  </si>
  <si>
    <t>DAVITA INC</t>
  </si>
  <si>
    <t>DVA</t>
  </si>
  <si>
    <t>DYCOM INDS</t>
  </si>
  <si>
    <t>DY</t>
  </si>
  <si>
    <t>ELECTR ARTS INC</t>
  </si>
  <si>
    <t>EA</t>
  </si>
  <si>
    <t>AIRBUS GROUP NV</t>
  </si>
  <si>
    <t>EADSY</t>
  </si>
  <si>
    <t>EBAY INC</t>
  </si>
  <si>
    <t>EBAY</t>
  </si>
  <si>
    <t>EBIX INC</t>
  </si>
  <si>
    <t>EBIX</t>
  </si>
  <si>
    <t>ERSTE GROUP BNK</t>
  </si>
  <si>
    <t>EBKDY</t>
  </si>
  <si>
    <t>EMERGENT BIOSOL</t>
  </si>
  <si>
    <t>EBS</t>
  </si>
  <si>
    <t>ECOLAB INC</t>
  </si>
  <si>
    <t>ECL</t>
  </si>
  <si>
    <t>CONSOL EDISON</t>
  </si>
  <si>
    <t>ED</t>
  </si>
  <si>
    <t>EMPIRE DISTRICT</t>
  </si>
  <si>
    <t>EDE</t>
  </si>
  <si>
    <t>EDUCATION RLTY</t>
  </si>
  <si>
    <t>EDR</t>
  </si>
  <si>
    <t>NEW ORIENTAL ED</t>
  </si>
  <si>
    <t>EDU</t>
  </si>
  <si>
    <t>EL PASO ELEC CO</t>
  </si>
  <si>
    <t>EE</t>
  </si>
  <si>
    <t>EURONET WORLDWD</t>
  </si>
  <si>
    <t>EEFT</t>
  </si>
  <si>
    <t>ENBRIDGE EGY PT</t>
  </si>
  <si>
    <t>EEP</t>
  </si>
  <si>
    <t>ELECTRN IMAGING</t>
  </si>
  <si>
    <t>EFII</t>
  </si>
  <si>
    <t>EQUIFAX INC</t>
  </si>
  <si>
    <t>EFX</t>
  </si>
  <si>
    <t>EAGLE BCP INC</t>
  </si>
  <si>
    <t>EGBN</t>
  </si>
  <si>
    <t>ENGILITY HLDGS</t>
  </si>
  <si>
    <t>EGL</t>
  </si>
  <si>
    <t>ELDORADO GOLD</t>
  </si>
  <si>
    <t>EGO</t>
  </si>
  <si>
    <t>NIC INC</t>
  </si>
  <si>
    <t>EGOV</t>
  </si>
  <si>
    <t>EASTGROUP PPTYS</t>
  </si>
  <si>
    <t>EGP</t>
  </si>
  <si>
    <t>EAGLE PHARMACT</t>
  </si>
  <si>
    <t>EGRX</t>
  </si>
  <si>
    <t>EMPLOYERS HLDGS</t>
  </si>
  <si>
    <t>EIG</t>
  </si>
  <si>
    <t>EDISON INTL</t>
  </si>
  <si>
    <t>EIX</t>
  </si>
  <si>
    <t>ELEKTA B-ADR</t>
  </si>
  <si>
    <t>EKTAY</t>
  </si>
  <si>
    <t>ESTEE LAUDER</t>
  </si>
  <si>
    <t>EL</t>
  </si>
  <si>
    <t>ELLIE MAE INC</t>
  </si>
  <si>
    <t>ELLI</t>
  </si>
  <si>
    <t>COPEL-ADR PR B</t>
  </si>
  <si>
    <t>ELP</t>
  </si>
  <si>
    <t>EQUITY LIFESTYL</t>
  </si>
  <si>
    <t>ELS</t>
  </si>
  <si>
    <t>AB ELECTROLUX</t>
  </si>
  <si>
    <t>ELUXY</t>
  </si>
  <si>
    <t>CALLAWAY GOLF</t>
  </si>
  <si>
    <t>ELY</t>
  </si>
  <si>
    <t>EMCOR GROUP INC</t>
  </si>
  <si>
    <t>EME</t>
  </si>
  <si>
    <t>EASTMAN CHEM CO</t>
  </si>
  <si>
    <t>EMN</t>
  </si>
  <si>
    <t>EMERSON ELEC CO</t>
  </si>
  <si>
    <t>EMR</t>
  </si>
  <si>
    <t>ENBRIDGE INC</t>
  </si>
  <si>
    <t>ENB</t>
  </si>
  <si>
    <t>ENABLE MIDSTRM</t>
  </si>
  <si>
    <t>ENBL</t>
  </si>
  <si>
    <t>ENDO INTL PLC</t>
  </si>
  <si>
    <t>ENDP</t>
  </si>
  <si>
    <t>ENDURANCE SPLTY</t>
  </si>
  <si>
    <t>ENH</t>
  </si>
  <si>
    <t>ENLINK MIDS LLC</t>
  </si>
  <si>
    <t>ENLC</t>
  </si>
  <si>
    <t>ENERSYS INC</t>
  </si>
  <si>
    <t>ENS</t>
  </si>
  <si>
    <t>ENSIGN GROUP</t>
  </si>
  <si>
    <t>ENSG</t>
  </si>
  <si>
    <t>ENTEGRIS INC</t>
  </si>
  <si>
    <t>ENTG</t>
  </si>
  <si>
    <t>ENVESTNET INC</t>
  </si>
  <si>
    <t>ENV</t>
  </si>
  <si>
    <t>E.ON AG-ADR</t>
  </si>
  <si>
    <t>EONGY</t>
  </si>
  <si>
    <t>EPAM SYSTEMS</t>
  </si>
  <si>
    <t>EPAM</t>
  </si>
  <si>
    <t>BOTTOMLINE TECH</t>
  </si>
  <si>
    <t>EPAY</t>
  </si>
  <si>
    <t>EDGEWELL PERSNL</t>
  </si>
  <si>
    <t>EPC</t>
  </si>
  <si>
    <t>ENTERPRISE PROD</t>
  </si>
  <si>
    <t>EPD</t>
  </si>
  <si>
    <t>EPR PROPERTIES</t>
  </si>
  <si>
    <t>EPR</t>
  </si>
  <si>
    <t>EQUITY COMMONWL</t>
  </si>
  <si>
    <t>EQC</t>
  </si>
  <si>
    <t>EQT GP HOLDINGS</t>
  </si>
  <si>
    <t>EQGP</t>
  </si>
  <si>
    <t>EQUINIX INC</t>
  </si>
  <si>
    <t>EQIX</t>
  </si>
  <si>
    <t>EQT MIDSTRM PTR</t>
  </si>
  <si>
    <t>EQM</t>
  </si>
  <si>
    <t>EQUITY RESIDENT</t>
  </si>
  <si>
    <t>EQR</t>
  </si>
  <si>
    <t>EQUITY ONE INC</t>
  </si>
  <si>
    <t>EQY</t>
  </si>
  <si>
    <t>ERIE INDEMNITY</t>
  </si>
  <si>
    <t>ERIE</t>
  </si>
  <si>
    <t>EMBRAER AIR-ADR</t>
  </si>
  <si>
    <t>ERJ</t>
  </si>
  <si>
    <t>EVERSOURCE EGY</t>
  </si>
  <si>
    <t>ES</t>
  </si>
  <si>
    <t>ESTERLINE TECHN</t>
  </si>
  <si>
    <t>ESL</t>
  </si>
  <si>
    <t>ESSENT GROUP</t>
  </si>
  <si>
    <t>ESNT</t>
  </si>
  <si>
    <t>EMPIRE STATE RE</t>
  </si>
  <si>
    <t>ESRT</t>
  </si>
  <si>
    <t>EXPRESS SCRIPTS</t>
  </si>
  <si>
    <t>ESRX</t>
  </si>
  <si>
    <t>ESSEX PPTY TR</t>
  </si>
  <si>
    <t>ESS</t>
  </si>
  <si>
    <t>ENSCO PLC</t>
  </si>
  <si>
    <t>ESV</t>
  </si>
  <si>
    <t>ENERGY TRAN EQT</t>
  </si>
  <si>
    <t>ETE</t>
  </si>
  <si>
    <t>E TRADE FINL CP</t>
  </si>
  <si>
    <t>ETFC</t>
  </si>
  <si>
    <t>EATON CORP PLC</t>
  </si>
  <si>
    <t>ETN</t>
  </si>
  <si>
    <t>ENTERGY CORP</t>
  </si>
  <si>
    <t>ETR</t>
  </si>
  <si>
    <t>EURONAV SA</t>
  </si>
  <si>
    <t>EURN</t>
  </si>
  <si>
    <t>EATON VANCE</t>
  </si>
  <si>
    <t>EV</t>
  </si>
  <si>
    <t>EVERBANK FIN CP</t>
  </si>
  <si>
    <t>EVER</t>
  </si>
  <si>
    <t>ENVISION HLTHCR</t>
  </si>
  <si>
    <t>EVHC</t>
  </si>
  <si>
    <t>EVERTEC INC</t>
  </si>
  <si>
    <t>EVTC</t>
  </si>
  <si>
    <t>EDWARDS LIFESCI</t>
  </si>
  <si>
    <t>EW</t>
  </si>
  <si>
    <t>EAST WEST BC</t>
  </si>
  <si>
    <t>EWBC</t>
  </si>
  <si>
    <t>EXELON CORP</t>
  </si>
  <si>
    <t>EXC</t>
  </si>
  <si>
    <t>EXLSERVICE HLDG</t>
  </si>
  <si>
    <t>EXLS</t>
  </si>
  <si>
    <t>EAGLE MATERIALS</t>
  </si>
  <si>
    <t>EXP</t>
  </si>
  <si>
    <t>EXPEDITORS INTL</t>
  </si>
  <si>
    <t>EXPD</t>
  </si>
  <si>
    <t>EXPEDIA INC</t>
  </si>
  <si>
    <t>EXPE</t>
  </si>
  <si>
    <t>EXPONENT INC</t>
  </si>
  <si>
    <t>EXPO</t>
  </si>
  <si>
    <t>EXPRESS INC</t>
  </si>
  <si>
    <t>EXPR</t>
  </si>
  <si>
    <t>EXTRA SPACE STG</t>
  </si>
  <si>
    <t>EXR</t>
  </si>
  <si>
    <t>FORD MOTOR CO</t>
  </si>
  <si>
    <t>F</t>
  </si>
  <si>
    <t>FIRST AMER FINL</t>
  </si>
  <si>
    <t>FAF</t>
  </si>
  <si>
    <t>DIAMONDBACK EGY</t>
  </si>
  <si>
    <t>FANG</t>
  </si>
  <si>
    <t>FASTENAL</t>
  </si>
  <si>
    <t>FAST</t>
  </si>
  <si>
    <t>FLAGSTAR BANCP</t>
  </si>
  <si>
    <t>FBC</t>
  </si>
  <si>
    <t>FORTUNE BRD H&amp;S</t>
  </si>
  <si>
    <t>FBHS</t>
  </si>
  <si>
    <t>FIRST BNCRP P R</t>
  </si>
  <si>
    <t>FBP</t>
  </si>
  <si>
    <t>FIAT CHRYSLER</t>
  </si>
  <si>
    <t>FCAU</t>
  </si>
  <si>
    <t>FCB FINL HLDGS</t>
  </si>
  <si>
    <t>FCB</t>
  </si>
  <si>
    <t>FIRST COMW FINL</t>
  </si>
  <si>
    <t>FCF</t>
  </si>
  <si>
    <t>FIRSTCASH INC</t>
  </si>
  <si>
    <t>FCFS</t>
  </si>
  <si>
    <t>FTI CONSULTING</t>
  </si>
  <si>
    <t>FCN</t>
  </si>
  <si>
    <t>FOUR CORNRS PPT</t>
  </si>
  <si>
    <t>FCPT</t>
  </si>
  <si>
    <t>FEDERAL MOGUL-A</t>
  </si>
  <si>
    <t>FDML</t>
  </si>
  <si>
    <t>FRESH DEL MONTE</t>
  </si>
  <si>
    <t>FDP</t>
  </si>
  <si>
    <t>FACTSET RESH</t>
  </si>
  <si>
    <t>FDS</t>
  </si>
  <si>
    <t>FEDEX CORP</t>
  </si>
  <si>
    <t>FDX</t>
  </si>
  <si>
    <t>FIRSTENERGY CP</t>
  </si>
  <si>
    <t>FE</t>
  </si>
  <si>
    <t>FRANKLIN ELEC</t>
  </si>
  <si>
    <t>FELE</t>
  </si>
  <si>
    <t>FIRST FIN BC-OH</t>
  </si>
  <si>
    <t>FFBC</t>
  </si>
  <si>
    <t>FBL FINL GRP-A</t>
  </si>
  <si>
    <t>FFG</t>
  </si>
  <si>
    <t>FIRST FIN BK-TX</t>
  </si>
  <si>
    <t>FFIN</t>
  </si>
  <si>
    <t>F5 NETWORKS INC</t>
  </si>
  <si>
    <t>FFIV</t>
  </si>
  <si>
    <t>FIDELITY&amp;GUARNT</t>
  </si>
  <si>
    <t>FGL</t>
  </si>
  <si>
    <t>FIRST HRZN NATL</t>
  </si>
  <si>
    <t>FHN</t>
  </si>
  <si>
    <t>FIRST INTST MT</t>
  </si>
  <si>
    <t>FIBK</t>
  </si>
  <si>
    <t>FAIR ISAAC INC</t>
  </si>
  <si>
    <t>FICO</t>
  </si>
  <si>
    <t>FORTRESS INVEST</t>
  </si>
  <si>
    <t>FIG</t>
  </si>
  <si>
    <t>FEDERATED INVST</t>
  </si>
  <si>
    <t>FII</t>
  </si>
  <si>
    <t>FIDELITY NAT IN</t>
  </si>
  <si>
    <t>FIS</t>
  </si>
  <si>
    <t>FISERV INC</t>
  </si>
  <si>
    <t>FISV</t>
  </si>
  <si>
    <t>FITBIT INC</t>
  </si>
  <si>
    <t>FIT</t>
  </si>
  <si>
    <t>FIFTH THIRD BK</t>
  </si>
  <si>
    <t>FITB</t>
  </si>
  <si>
    <t>FIVE BELOW INC</t>
  </si>
  <si>
    <t>FIVE</t>
  </si>
  <si>
    <t>COMFORT SYSTEMS</t>
  </si>
  <si>
    <t>FIX</t>
  </si>
  <si>
    <t>FOOT LOCKER INC</t>
  </si>
  <si>
    <t>FL</t>
  </si>
  <si>
    <t>FLEXTRONIC INTL</t>
  </si>
  <si>
    <t>FLEX</t>
  </si>
  <si>
    <t>FLIR SYSTEMS</t>
  </si>
  <si>
    <t>FLIR</t>
  </si>
  <si>
    <t>FLOWERS FOODS</t>
  </si>
  <si>
    <t>FLO</t>
  </si>
  <si>
    <t>SPX FLOW INC</t>
  </si>
  <si>
    <t>FLOW</t>
  </si>
  <si>
    <t>FLUOR CORP-NEW</t>
  </si>
  <si>
    <t>FLR</t>
  </si>
  <si>
    <t>FLOWSERVE CORP</t>
  </si>
  <si>
    <t>FLS</t>
  </si>
  <si>
    <t>FLEETCOR TECH</t>
  </si>
  <si>
    <t>FLT</t>
  </si>
  <si>
    <t>FIRST MIDWST BK</t>
  </si>
  <si>
    <t>FMBI</t>
  </si>
  <si>
    <t>FMC CORP</t>
  </si>
  <si>
    <t>FMC</t>
  </si>
  <si>
    <t>FRESENIUS MED</t>
  </si>
  <si>
    <t>FMS</t>
  </si>
  <si>
    <t>FOMENTO ECO-ADR</t>
  </si>
  <si>
    <t>FMX</t>
  </si>
  <si>
    <t>FABRINET</t>
  </si>
  <si>
    <t>FN</t>
  </si>
  <si>
    <t>FNB CORP</t>
  </si>
  <si>
    <t>FNB</t>
  </si>
  <si>
    <t>FNF GROUP</t>
  </si>
  <si>
    <t>FNF</t>
  </si>
  <si>
    <t>FINANCIAL ENGIN</t>
  </si>
  <si>
    <t>FNGN</t>
  </si>
  <si>
    <t>FINISAR CORP</t>
  </si>
  <si>
    <t>FNSR</t>
  </si>
  <si>
    <t>FRANCO NV CP</t>
  </si>
  <si>
    <t>FNV</t>
  </si>
  <si>
    <t>FERRO CORP</t>
  </si>
  <si>
    <t>FOE</t>
  </si>
  <si>
    <t>FOSSIL GRP INC</t>
  </si>
  <si>
    <t>FOSL</t>
  </si>
  <si>
    <t>TWENTY-FIRST CF</t>
  </si>
  <si>
    <t>FOX</t>
  </si>
  <si>
    <t>TWENTY-FST CF-A</t>
  </si>
  <si>
    <t>FOXA</t>
  </si>
  <si>
    <t>FIRST INDL RLTY</t>
  </si>
  <si>
    <t>FR</t>
  </si>
  <si>
    <t>FIRST REP BK SF</t>
  </si>
  <si>
    <t>FRC</t>
  </si>
  <si>
    <t>FIRST MERCHANTS</t>
  </si>
  <si>
    <t>FRME</t>
  </si>
  <si>
    <t>FRONTLINE LTD</t>
  </si>
  <si>
    <t>FRO</t>
  </si>
  <si>
    <t>FED RLTY INV</t>
  </si>
  <si>
    <t>FRT</t>
  </si>
  <si>
    <t>FS INVESTMENT</t>
  </si>
  <si>
    <t>FSIC</t>
  </si>
  <si>
    <t>FIRST SOLAR INC</t>
  </si>
  <si>
    <t>FSLR</t>
  </si>
  <si>
    <t>FRANKLIN ST PPT</t>
  </si>
  <si>
    <t>FSP</t>
  </si>
  <si>
    <t>FIRSTSERVICE CP</t>
  </si>
  <si>
    <t>FSV</t>
  </si>
  <si>
    <t>FMC TECH INC</t>
  </si>
  <si>
    <t>FTI</t>
  </si>
  <si>
    <t>FORTINET INC</t>
  </si>
  <si>
    <t>FTNT</t>
  </si>
  <si>
    <t>FUJI HEAVY ADR</t>
  </si>
  <si>
    <t>FUJHY</t>
  </si>
  <si>
    <t>FULLER(HB) CO</t>
  </si>
  <si>
    <t>FUL</t>
  </si>
  <si>
    <t>FULTON FINL</t>
  </si>
  <si>
    <t>FULT</t>
  </si>
  <si>
    <t>CEDAR FAIR</t>
  </si>
  <si>
    <t>FUN</t>
  </si>
  <si>
    <t>FORWARD AIR CRP</t>
  </si>
  <si>
    <t>FWRD</t>
  </si>
  <si>
    <t>GENPACT LTD</t>
  </si>
  <si>
    <t>G</t>
  </si>
  <si>
    <t>GATX CORP</t>
  </si>
  <si>
    <t>GATX</t>
  </si>
  <si>
    <t>GLACIER BANCORP</t>
  </si>
  <si>
    <t>GBCI</t>
  </si>
  <si>
    <t>GREENBRIER COS</t>
  </si>
  <si>
    <t>GBX</t>
  </si>
  <si>
    <t>GANNETT CO INC</t>
  </si>
  <si>
    <t>GCI</t>
  </si>
  <si>
    <t>GENESCO INC</t>
  </si>
  <si>
    <t>GCO</t>
  </si>
  <si>
    <t>GCP APPLIED TEC</t>
  </si>
  <si>
    <t>GCP</t>
  </si>
  <si>
    <t>GENL DYNAMICS</t>
  </si>
  <si>
    <t>GD</t>
  </si>
  <si>
    <t>GREEN DOT CP-A</t>
  </si>
  <si>
    <t>GDOT</t>
  </si>
  <si>
    <t>GENL ELECTRIC</t>
  </si>
  <si>
    <t>GE</t>
  </si>
  <si>
    <t>GREIF INC</t>
  </si>
  <si>
    <t>GEF</t>
  </si>
  <si>
    <t>GENESIS ENERGY</t>
  </si>
  <si>
    <t>GEL</t>
  </si>
  <si>
    <t>GEO GRP INC/THE</t>
  </si>
  <si>
    <t>GEO</t>
  </si>
  <si>
    <t>GUESS INC</t>
  </si>
  <si>
    <t>GES</t>
  </si>
  <si>
    <t>GOLDCORP INC</t>
  </si>
  <si>
    <t>GG</t>
  </si>
  <si>
    <t>GRUPO GALIC ADR</t>
  </si>
  <si>
    <t>GGAL</t>
  </si>
  <si>
    <t>GERDAU SA ADR</t>
  </si>
  <si>
    <t>GGB</t>
  </si>
  <si>
    <t>GRACO INC</t>
  </si>
  <si>
    <t>GGG</t>
  </si>
  <si>
    <t>GENL GRWTH PPTY</t>
  </si>
  <si>
    <t>GGP</t>
  </si>
  <si>
    <t>G-III APPAREL</t>
  </si>
  <si>
    <t>GIII</t>
  </si>
  <si>
    <t>GILDAN ACTVWEAR</t>
  </si>
  <si>
    <t>GIL</t>
  </si>
  <si>
    <t>GILEAD SCIENCES</t>
  </si>
  <si>
    <t>GILD</t>
  </si>
  <si>
    <t>GIGAMON INC</t>
  </si>
  <si>
    <t>GIMO</t>
  </si>
  <si>
    <t>GENL MILLS</t>
  </si>
  <si>
    <t>GIS</t>
  </si>
  <si>
    <t>G&amp;K SVCS  A</t>
  </si>
  <si>
    <t>GK</t>
  </si>
  <si>
    <t>GLAUKOS CORP</t>
  </si>
  <si>
    <t>GKOS</t>
  </si>
  <si>
    <t>GLOBANT SA</t>
  </si>
  <si>
    <t>GLOB</t>
  </si>
  <si>
    <t>GAMING AND LEIS</t>
  </si>
  <si>
    <t>GLPI</t>
  </si>
  <si>
    <t>GENERAL MOTORS</t>
  </si>
  <si>
    <t>GM</t>
  </si>
  <si>
    <t>GAMESTOP CORP</t>
  </si>
  <si>
    <t>GME</t>
  </si>
  <si>
    <t>GLOBUS MEDICAL</t>
  </si>
  <si>
    <t>GMED</t>
  </si>
  <si>
    <t>GNC HOLDINGS</t>
  </si>
  <si>
    <t>GNC</t>
  </si>
  <si>
    <t>GLOBAL NET LEAS</t>
  </si>
  <si>
    <t>GNL</t>
  </si>
  <si>
    <t>GENMAB A/S</t>
  </si>
  <si>
    <t>GNMSF</t>
  </si>
  <si>
    <t>GENERAC HOLDING</t>
  </si>
  <si>
    <t>GNRC</t>
  </si>
  <si>
    <t>GENTEX CORP</t>
  </si>
  <si>
    <t>GNTX</t>
  </si>
  <si>
    <t>RANDGOLD RSRCS</t>
  </si>
  <si>
    <t>GOLD</t>
  </si>
  <si>
    <t>GOVT PPTYS INCM</t>
  </si>
  <si>
    <t>GOV</t>
  </si>
  <si>
    <t>GENUINE PARTS</t>
  </si>
  <si>
    <t>GPC</t>
  </si>
  <si>
    <t>GROUP 1 AUTO</t>
  </si>
  <si>
    <t>GPI</t>
  </si>
  <si>
    <t>GRAPHIC PKG HLD</t>
  </si>
  <si>
    <t>GPK</t>
  </si>
  <si>
    <t>GLOBAL PAYMENTS</t>
  </si>
  <si>
    <t>GPN</t>
  </si>
  <si>
    <t>GULFPORT ENGY</t>
  </si>
  <si>
    <t>GPOR</t>
  </si>
  <si>
    <t>GAP INC</t>
  </si>
  <si>
    <t>GPS</t>
  </si>
  <si>
    <t>GRACE (WR) NEW</t>
  </si>
  <si>
    <t>GRA</t>
  </si>
  <si>
    <t>GRIFOLS SA-ADR</t>
  </si>
  <si>
    <t>GRFS</t>
  </si>
  <si>
    <t>GRANITE RE INV</t>
  </si>
  <si>
    <t>GRP.U</t>
  </si>
  <si>
    <t>GRUBHUB INC</t>
  </si>
  <si>
    <t>GRUB</t>
  </si>
  <si>
    <t>GOLDMAN SACHS</t>
  </si>
  <si>
    <t>GS</t>
  </si>
  <si>
    <t>GLAXOSMITHKLINE</t>
  </si>
  <si>
    <t>GSK</t>
  </si>
  <si>
    <t>GOODYEAR TIRE</t>
  </si>
  <si>
    <t>GT</t>
  </si>
  <si>
    <t>CHART INDUSTRIE</t>
  </si>
  <si>
    <t>GTLS</t>
  </si>
  <si>
    <t>GRANITE CONSTRU</t>
  </si>
  <si>
    <t>GVA</t>
  </si>
  <si>
    <t>GREAT WSTRN BCP</t>
  </si>
  <si>
    <t>GWB</t>
  </si>
  <si>
    <t>GENESEE &amp; WYO</t>
  </si>
  <si>
    <t>GWR</t>
  </si>
  <si>
    <t>GUIDEWIRE SFTWR</t>
  </si>
  <si>
    <t>GWRE</t>
  </si>
  <si>
    <t>GRAINGER W W</t>
  </si>
  <si>
    <t>GWW</t>
  </si>
  <si>
    <t>GREAT PLAINS EN</t>
  </si>
  <si>
    <t>GXP</t>
  </si>
  <si>
    <t>GAZIT GLOBE LTD</t>
  </si>
  <si>
    <t>GZT</t>
  </si>
  <si>
    <t>HYATT HOTELS CP</t>
  </si>
  <si>
    <t>H</t>
  </si>
  <si>
    <t>HAWAIIAN HLDGS</t>
  </si>
  <si>
    <t>HA</t>
  </si>
  <si>
    <t>HAEMONETICS CP</t>
  </si>
  <si>
    <t>HAE</t>
  </si>
  <si>
    <t>HAIN CELESTIAL</t>
  </si>
  <si>
    <t>HAIN</t>
  </si>
  <si>
    <t>HARMAN INTL IND</t>
  </si>
  <si>
    <t>HAR</t>
  </si>
  <si>
    <t>HASBRO INC</t>
  </si>
  <si>
    <t>HAS</t>
  </si>
  <si>
    <t>BLACKHAWK NETWK</t>
  </si>
  <si>
    <t>HAWK</t>
  </si>
  <si>
    <t>HUNTINGTON BANC</t>
  </si>
  <si>
    <t>HBAN</t>
  </si>
  <si>
    <t>HANCOCK HLDG CO</t>
  </si>
  <si>
    <t>HBHC</t>
  </si>
  <si>
    <t>HANESBRANDS INC</t>
  </si>
  <si>
    <t>HBI</t>
  </si>
  <si>
    <t>HUDBAY MINERALS</t>
  </si>
  <si>
    <t>HBM</t>
  </si>
  <si>
    <t>WELLTOWER INC</t>
  </si>
  <si>
    <t>HCN</t>
  </si>
  <si>
    <t>HEALTHCARE SERV</t>
  </si>
  <si>
    <t>HCSG</t>
  </si>
  <si>
    <t>HOME DEPOT</t>
  </si>
  <si>
    <t>HD</t>
  </si>
  <si>
    <t>HDFC BANK LTD</t>
  </si>
  <si>
    <t>HDB</t>
  </si>
  <si>
    <t>HEIDELBERGCEMNT</t>
  </si>
  <si>
    <t>HDELY</t>
  </si>
  <si>
    <t>HD SUPPLY HLDGS</t>
  </si>
  <si>
    <t>HDS</t>
  </si>
  <si>
    <t>HAWAIIAN ELEC</t>
  </si>
  <si>
    <t>HE</t>
  </si>
  <si>
    <t>HEICO CORP</t>
  </si>
  <si>
    <t>HEI</t>
  </si>
  <si>
    <t>HELEN OF TROY</t>
  </si>
  <si>
    <t>HELE</t>
  </si>
  <si>
    <t>HENKEL KGAA ADR</t>
  </si>
  <si>
    <t>HENKY</t>
  </si>
  <si>
    <t>HOLLY EGY PTNRS</t>
  </si>
  <si>
    <t>HEP</t>
  </si>
  <si>
    <t>HFF INC-A</t>
  </si>
  <si>
    <t>HF</t>
  </si>
  <si>
    <t>HOLLYFRONTIER</t>
  </si>
  <si>
    <t>HFC</t>
  </si>
  <si>
    <t>HARTFORD FIN SV</t>
  </si>
  <si>
    <t>HIG</t>
  </si>
  <si>
    <t>HUNTINGTON INGL</t>
  </si>
  <si>
    <t>HII</t>
  </si>
  <si>
    <t>HIMAX TECH-ADR</t>
  </si>
  <si>
    <t>HIMX</t>
  </si>
  <si>
    <t>HIGHWOODS PPTYS</t>
  </si>
  <si>
    <t>HIW</t>
  </si>
  <si>
    <t>HECLA MINING</t>
  </si>
  <si>
    <t>HL</t>
  </si>
  <si>
    <t>HERBALIFE LTD</t>
  </si>
  <si>
    <t>HLF</t>
  </si>
  <si>
    <t>HEALTHSOUTH CP</t>
  </si>
  <si>
    <t>HLS</t>
  </si>
  <si>
    <t>HILTON WW HLDG</t>
  </si>
  <si>
    <t>HLT</t>
  </si>
  <si>
    <t>HONDA MOTOR</t>
  </si>
  <si>
    <t>HMC</t>
  </si>
  <si>
    <t>HORACE MANN EDS</t>
  </si>
  <si>
    <t>HMN</t>
  </si>
  <si>
    <t>HMS HLDGS CP</t>
  </si>
  <si>
    <t>HMSY</t>
  </si>
  <si>
    <t>HNI CORP</t>
  </si>
  <si>
    <t>HNI</t>
  </si>
  <si>
    <t>HENNES&amp;MAURIT</t>
  </si>
  <si>
    <t>HNNMY</t>
  </si>
  <si>
    <t>HUANENG POWER</t>
  </si>
  <si>
    <t>HNP</t>
  </si>
  <si>
    <t>HARLEY-DAVIDSON</t>
  </si>
  <si>
    <t>HOG</t>
  </si>
  <si>
    <t>HOLLYSYS AUTOMT</t>
  </si>
  <si>
    <t>HOLI</t>
  </si>
  <si>
    <t>HOLOGIC INC</t>
  </si>
  <si>
    <t>HOLX</t>
  </si>
  <si>
    <t>HOME BANCSHARES</t>
  </si>
  <si>
    <t>HOMB</t>
  </si>
  <si>
    <t>HONEYWELL INTL</t>
  </si>
  <si>
    <t>HON</t>
  </si>
  <si>
    <t>HOPE BANCORP</t>
  </si>
  <si>
    <t>HOPE</t>
  </si>
  <si>
    <t>HUDSON PAC PPTY</t>
  </si>
  <si>
    <t>HPP</t>
  </si>
  <si>
    <t>HOSPITALITY PRP</t>
  </si>
  <si>
    <t>HPT</t>
  </si>
  <si>
    <t>HEALTHEQUITY</t>
  </si>
  <si>
    <t>HQY</t>
  </si>
  <si>
    <t>HEALTHCARE RLTY</t>
  </si>
  <si>
    <t>HR</t>
  </si>
  <si>
    <t>HILL-ROM HLDGS</t>
  </si>
  <si>
    <t>HRC</t>
  </si>
  <si>
    <t>HORMEL FOODS CP</t>
  </si>
  <si>
    <t>HRL</t>
  </si>
  <si>
    <t>HSBC HOLDINGS</t>
  </si>
  <si>
    <t>HSBC</t>
  </si>
  <si>
    <t>HENRY SCHEIN IN</t>
  </si>
  <si>
    <t>HSIC</t>
  </si>
  <si>
    <t>HSN INC</t>
  </si>
  <si>
    <t>HSNI</t>
  </si>
  <si>
    <t>HOST HOTEL&amp;RSRT</t>
  </si>
  <si>
    <t>HST</t>
  </si>
  <si>
    <t>HERSHEY CO/THE</t>
  </si>
  <si>
    <t>HSY</t>
  </si>
  <si>
    <t>HEALTHCARE TRST</t>
  </si>
  <si>
    <t>HTA</t>
  </si>
  <si>
    <t>HERCULES CAP</t>
  </si>
  <si>
    <t>HTGC</t>
  </si>
  <si>
    <t>HILLTOP HLDGS</t>
  </si>
  <si>
    <t>HTH</t>
  </si>
  <si>
    <t>CHINA LODGING</t>
  </si>
  <si>
    <t>HTHT</t>
  </si>
  <si>
    <t>HEARTLAND EXP</t>
  </si>
  <si>
    <t>HTLD</t>
  </si>
  <si>
    <t>HEARTLAND FINCL</t>
  </si>
  <si>
    <t>HTLF</t>
  </si>
  <si>
    <t>HERTZ GLBL HLDG</t>
  </si>
  <si>
    <t>HTZ</t>
  </si>
  <si>
    <t>HUBBELL INC</t>
  </si>
  <si>
    <t>HUBB</t>
  </si>
  <si>
    <t>HUB GROUP INC-A</t>
  </si>
  <si>
    <t>HUBG</t>
  </si>
  <si>
    <t>HUMANA INC NEW</t>
  </si>
  <si>
    <t>HUM</t>
  </si>
  <si>
    <t>HUNTSMAN CORP</t>
  </si>
  <si>
    <t>HUN</t>
  </si>
  <si>
    <t>HURON CONSLT GP</t>
  </si>
  <si>
    <t>HURN</t>
  </si>
  <si>
    <t>HANNOVER RUECKV</t>
  </si>
  <si>
    <t>HVRRY</t>
  </si>
  <si>
    <t>HEADWATERS INC</t>
  </si>
  <si>
    <t>HW</t>
  </si>
  <si>
    <t>HEXCEL CORP</t>
  </si>
  <si>
    <t>HXL</t>
  </si>
  <si>
    <t>HALYARD HEALTH</t>
  </si>
  <si>
    <t>HYH</t>
  </si>
  <si>
    <t>HORIZON PHARMA</t>
  </si>
  <si>
    <t>HZNP</t>
  </si>
  <si>
    <t>IAC/INTERACTIV</t>
  </si>
  <si>
    <t>IAC</t>
  </si>
  <si>
    <t>INTEGRA LIFESCI</t>
  </si>
  <si>
    <t>IART</t>
  </si>
  <si>
    <t>IBERIABANK CORP</t>
  </si>
  <si>
    <t>IBKC</t>
  </si>
  <si>
    <t>INTERACTIVE BRK</t>
  </si>
  <si>
    <t>IBKR</t>
  </si>
  <si>
    <t>ICICI BANK LTD</t>
  </si>
  <si>
    <t>IBN</t>
  </si>
  <si>
    <t>INSTALLED BUILD</t>
  </si>
  <si>
    <t>IBP</t>
  </si>
  <si>
    <t>INTL CONS AIRLN</t>
  </si>
  <si>
    <t>ICAGY</t>
  </si>
  <si>
    <t>INTERCONTNTLEXC</t>
  </si>
  <si>
    <t>ICE</t>
  </si>
  <si>
    <t>ISRAEL CHEM LTD</t>
  </si>
  <si>
    <t>ICL</t>
  </si>
  <si>
    <t>ICON PLC</t>
  </si>
  <si>
    <t>ICLR</t>
  </si>
  <si>
    <t>ICU MEDICAL INC</t>
  </si>
  <si>
    <t>ICUI</t>
  </si>
  <si>
    <t>IDACORP INC</t>
  </si>
  <si>
    <t>IDA</t>
  </si>
  <si>
    <t>INTERDIGITL INC</t>
  </si>
  <si>
    <t>IDCC</t>
  </si>
  <si>
    <t>INDUSTRIA DE DI</t>
  </si>
  <si>
    <t>IDEXY</t>
  </si>
  <si>
    <t>INTEGR DEVICE</t>
  </si>
  <si>
    <t>IDTI</t>
  </si>
  <si>
    <t>IDEX CORP</t>
  </si>
  <si>
    <t>IEX</t>
  </si>
  <si>
    <t>INTL F &amp; F</t>
  </si>
  <si>
    <t>IFF</t>
  </si>
  <si>
    <t>INTL GAME NEW</t>
  </si>
  <si>
    <t>IGT</t>
  </si>
  <si>
    <t>II-VI INCORP</t>
  </si>
  <si>
    <t>IIVI</t>
  </si>
  <si>
    <t>ILG INC</t>
  </si>
  <si>
    <t>ILG</t>
  </si>
  <si>
    <t>ILLUMINA INC</t>
  </si>
  <si>
    <t>ILMN</t>
  </si>
  <si>
    <t>INGRAM MICRO</t>
  </si>
  <si>
    <t>IM</t>
  </si>
  <si>
    <t>INMARSAT PLC LO</t>
  </si>
  <si>
    <t>IMASY</t>
  </si>
  <si>
    <t>IMAX CORP</t>
  </si>
  <si>
    <t>IMAX</t>
  </si>
  <si>
    <t>IMPERIAL OIL LT</t>
  </si>
  <si>
    <t>IMO</t>
  </si>
  <si>
    <t>INC RESRCH HLDG</t>
  </si>
  <si>
    <t>INCR</t>
  </si>
  <si>
    <t>INCYTE CORP</t>
  </si>
  <si>
    <t>INCY</t>
  </si>
  <si>
    <t>INDEP BK MASS</t>
  </si>
  <si>
    <t>INDB</t>
  </si>
  <si>
    <t>IHS MARKIT LTD</t>
  </si>
  <si>
    <t>INFO</t>
  </si>
  <si>
    <t>ING GROEP-ADR</t>
  </si>
  <si>
    <t>ING</t>
  </si>
  <si>
    <t>INOGEN INC</t>
  </si>
  <si>
    <t>INGN</t>
  </si>
  <si>
    <t>INGREDION INC</t>
  </si>
  <si>
    <t>INGR</t>
  </si>
  <si>
    <t>SUMMIT HOTEL PR</t>
  </si>
  <si>
    <t>INN</t>
  </si>
  <si>
    <t>INOVALON HLDGS</t>
  </si>
  <si>
    <t>INOV</t>
  </si>
  <si>
    <t>WORLD FUEL SVCS</t>
  </si>
  <si>
    <t>INT</t>
  </si>
  <si>
    <t>INTERXION HLDG</t>
  </si>
  <si>
    <t>INXN</t>
  </si>
  <si>
    <t>INNOSPEC INC</t>
  </si>
  <si>
    <t>IOSP</t>
  </si>
  <si>
    <t>INTL PAPER</t>
  </si>
  <si>
    <t>IP</t>
  </si>
  <si>
    <t>INTER PARFUMS</t>
  </si>
  <si>
    <t>IPAR</t>
  </si>
  <si>
    <t>INTERPUBLIC GRP</t>
  </si>
  <si>
    <t>IPG</t>
  </si>
  <si>
    <t>IPG PHOTONICS</t>
  </si>
  <si>
    <t>IPGP</t>
  </si>
  <si>
    <t>INPHI CORP</t>
  </si>
  <si>
    <t>IPHI</t>
  </si>
  <si>
    <t>INNOPHOS HLDGS</t>
  </si>
  <si>
    <t>IPHS</t>
  </si>
  <si>
    <t>IMPAX LABORATRS</t>
  </si>
  <si>
    <t>IPXL</t>
  </si>
  <si>
    <t>INGERSOLL RAND</t>
  </si>
  <si>
    <t>IR</t>
  </si>
  <si>
    <t>IROBOT CORP</t>
  </si>
  <si>
    <t>IRBT</t>
  </si>
  <si>
    <t>IRON MOUNTAIN</t>
  </si>
  <si>
    <t>IRM</t>
  </si>
  <si>
    <t>INVESTORS BANCP</t>
  </si>
  <si>
    <t>ISBC</t>
  </si>
  <si>
    <t>INTL SPEEDWAY</t>
  </si>
  <si>
    <t>ISCA</t>
  </si>
  <si>
    <t>INTERSIL CORP</t>
  </si>
  <si>
    <t>ISIL</t>
  </si>
  <si>
    <t>INTESA SANP-ADR</t>
  </si>
  <si>
    <t>ISNPY</t>
  </si>
  <si>
    <t>INTUITIVE SURG</t>
  </si>
  <si>
    <t>ISRG</t>
  </si>
  <si>
    <t>ITOCHU CORP</t>
  </si>
  <si>
    <t>ITOCY</t>
  </si>
  <si>
    <t>ITRON INC</t>
  </si>
  <si>
    <t>ITRI</t>
  </si>
  <si>
    <t>ITT INC</t>
  </si>
  <si>
    <t>ITT</t>
  </si>
  <si>
    <t>BANCO ITAU -ADR</t>
  </si>
  <si>
    <t>ITUB</t>
  </si>
  <si>
    <t>ILL TOOL WORKS</t>
  </si>
  <si>
    <t>ITW</t>
  </si>
  <si>
    <t>INVESCO MORTGAG</t>
  </si>
  <si>
    <t>IVR</t>
  </si>
  <si>
    <t>INVESCO LTD</t>
  </si>
  <si>
    <t>IVZ</t>
  </si>
  <si>
    <t>ORIX CORP-ADR</t>
  </si>
  <si>
    <t>IX</t>
  </si>
  <si>
    <t>JAZZ PHARMACEUT</t>
  </si>
  <si>
    <t>JAZZ</t>
  </si>
  <si>
    <t>HUNT (JB) TRANS</t>
  </si>
  <si>
    <t>JBHT</t>
  </si>
  <si>
    <t>JABIL CIRCUIT</t>
  </si>
  <si>
    <t>JBL</t>
  </si>
  <si>
    <t>JETBLUE AIRWAYS</t>
  </si>
  <si>
    <t>JBLU</t>
  </si>
  <si>
    <t>JOHN BEAN TECH</t>
  </si>
  <si>
    <t>JBT</t>
  </si>
  <si>
    <t>JOHNSON CONTRLS</t>
  </si>
  <si>
    <t>JCI</t>
  </si>
  <si>
    <t>J2 GLOBAL INC</t>
  </si>
  <si>
    <t>JCOM</t>
  </si>
  <si>
    <t>JACOBS ENGIN GR</t>
  </si>
  <si>
    <t>JEC</t>
  </si>
  <si>
    <t>J&amp;J SNACK FOODS</t>
  </si>
  <si>
    <t>JJSF</t>
  </si>
  <si>
    <t>JACK HENRY ASSC</t>
  </si>
  <si>
    <t>JKHY</t>
  </si>
  <si>
    <t>JONES LANG LASL</t>
  </si>
  <si>
    <t>JLL</t>
  </si>
  <si>
    <t>JOHNSON &amp; JOHNS</t>
  </si>
  <si>
    <t>JNJ</t>
  </si>
  <si>
    <t>JUNIPER NETWRKS</t>
  </si>
  <si>
    <t>JNPR</t>
  </si>
  <si>
    <t>JANUS CAP GRP</t>
  </si>
  <si>
    <t>JNS</t>
  </si>
  <si>
    <t>ST JOE CO</t>
  </si>
  <si>
    <t>JOE</t>
  </si>
  <si>
    <t>JOY GLOBAL INC</t>
  </si>
  <si>
    <t>JOY</t>
  </si>
  <si>
    <t>JPMORGAN CHASE</t>
  </si>
  <si>
    <t>JPM</t>
  </si>
  <si>
    <t>JAMES RIVER GRP</t>
  </si>
  <si>
    <t>JRVR</t>
  </si>
  <si>
    <t>WILEY (JOHN) A</t>
  </si>
  <si>
    <t>JW.A</t>
  </si>
  <si>
    <t>NORDSTROM INC</t>
  </si>
  <si>
    <t>JWN</t>
  </si>
  <si>
    <t>KELLOGG CO</t>
  </si>
  <si>
    <t>K</t>
  </si>
  <si>
    <t>KAISER ALUMINUM</t>
  </si>
  <si>
    <t>KALU</t>
  </si>
  <si>
    <t>KAMAN CORP  A</t>
  </si>
  <si>
    <t>KAMN</t>
  </si>
  <si>
    <t>KAR AUCTION SVC</t>
  </si>
  <si>
    <t>KAR</t>
  </si>
  <si>
    <t>KATE SPADE&amp;CO</t>
  </si>
  <si>
    <t>KATE</t>
  </si>
  <si>
    <t>KB FINL GRP-ADR</t>
  </si>
  <si>
    <t>KB</t>
  </si>
  <si>
    <t>KB HOME</t>
  </si>
  <si>
    <t>KBH</t>
  </si>
  <si>
    <t>KBR INC</t>
  </si>
  <si>
    <t>KBR</t>
  </si>
  <si>
    <t>KCG HOLDINGS</t>
  </si>
  <si>
    <t>KCG</t>
  </si>
  <si>
    <t>KOREA ELEC PWR</t>
  </si>
  <si>
    <t>KEP</t>
  </si>
  <si>
    <t>KIRBY CORP</t>
  </si>
  <si>
    <t>KEX</t>
  </si>
  <si>
    <t>KEYCORP NEW</t>
  </si>
  <si>
    <t>KEY</t>
  </si>
  <si>
    <t>KORN/FERRY INTL</t>
  </si>
  <si>
    <t>KFY</t>
  </si>
  <si>
    <t>KINROSS GOLD</t>
  </si>
  <si>
    <t>KGC</t>
  </si>
  <si>
    <t>KRAFT HEINZ CO</t>
  </si>
  <si>
    <t>KHC</t>
  </si>
  <si>
    <t>KIMCO REALTY CO</t>
  </si>
  <si>
    <t>KIM</t>
  </si>
  <si>
    <t>KKR &amp; CO LP</t>
  </si>
  <si>
    <t>KKR</t>
  </si>
  <si>
    <t>KULICKE &amp; SOFFA</t>
  </si>
  <si>
    <t>KLIC</t>
  </si>
  <si>
    <t>KLX INC</t>
  </si>
  <si>
    <t>KLXI</t>
  </si>
  <si>
    <t>KIMBERLY CLARK</t>
  </si>
  <si>
    <t>KMB</t>
  </si>
  <si>
    <t>KINDER MORGAN</t>
  </si>
  <si>
    <t>KMI</t>
  </si>
  <si>
    <t>KENNAMETAL INC</t>
  </si>
  <si>
    <t>KMT</t>
  </si>
  <si>
    <t>CARMAX GP (CC)</t>
  </si>
  <si>
    <t>KMX</t>
  </si>
  <si>
    <t>KNOWLES CORP</t>
  </si>
  <si>
    <t>KN</t>
  </si>
  <si>
    <t>KNOLL INC</t>
  </si>
  <si>
    <t>KNL</t>
  </si>
  <si>
    <t>KNIGHT TRANSN</t>
  </si>
  <si>
    <t>KNX</t>
  </si>
  <si>
    <t>COCA COLA CO</t>
  </si>
  <si>
    <t>KO</t>
  </si>
  <si>
    <t>COCA-COLA FEMSA</t>
  </si>
  <si>
    <t>KOF</t>
  </si>
  <si>
    <t>MICHAEL KORS</t>
  </si>
  <si>
    <t>KORS</t>
  </si>
  <si>
    <t>KROGER CO</t>
  </si>
  <si>
    <t>KR</t>
  </si>
  <si>
    <t>KILROY REALTY</t>
  </si>
  <si>
    <t>KRC</t>
  </si>
  <si>
    <t>KITE REALTY GRP</t>
  </si>
  <si>
    <t>KRG</t>
  </si>
  <si>
    <t>KAPSTONE PAPER</t>
  </si>
  <si>
    <t>KS</t>
  </si>
  <si>
    <t>KOHLS CORP</t>
  </si>
  <si>
    <t>KSS</t>
  </si>
  <si>
    <t>KANSAS CITY SOU</t>
  </si>
  <si>
    <t>KSU</t>
  </si>
  <si>
    <t>QUAKER CHEMICAL</t>
  </si>
  <si>
    <t>KWR</t>
  </si>
  <si>
    <t>LOEWS CORP</t>
  </si>
  <si>
    <t>L</t>
  </si>
  <si>
    <t>MULTI-COLOR</t>
  </si>
  <si>
    <t>LABL</t>
  </si>
  <si>
    <t>LITHIA MOTORS</t>
  </si>
  <si>
    <t>LAD</t>
  </si>
  <si>
    <t>LAMAR ADVER CO</t>
  </si>
  <si>
    <t>LAMR</t>
  </si>
  <si>
    <t>LANCASTER COLON</t>
  </si>
  <si>
    <t>LANC</t>
  </si>
  <si>
    <t>LAZARD LTD</t>
  </si>
  <si>
    <t>LAZ</t>
  </si>
  <si>
    <t>LIBERTY BRDBD-C</t>
  </si>
  <si>
    <t>LBRDK</t>
  </si>
  <si>
    <t>LEIDOS HOLDINGS</t>
  </si>
  <si>
    <t>LDOS</t>
  </si>
  <si>
    <t>LEAR CORPORATN</t>
  </si>
  <si>
    <t>LEA</t>
  </si>
  <si>
    <t>LINCOLN ELECTRC</t>
  </si>
  <si>
    <t>LECO</t>
  </si>
  <si>
    <t>LEGGETT &amp; PLATT</t>
  </si>
  <si>
    <t>LEG</t>
  </si>
  <si>
    <t>LENNAR CORP -A</t>
  </si>
  <si>
    <t>LEN</t>
  </si>
  <si>
    <t>CHINA LIFE INS</t>
  </si>
  <si>
    <t>LFC</t>
  </si>
  <si>
    <t>LATAM AIRLINES</t>
  </si>
  <si>
    <t>LFL</t>
  </si>
  <si>
    <t>LITTELFUSE INC</t>
  </si>
  <si>
    <t>LFUS</t>
  </si>
  <si>
    <t>LIONS GATE ETMT</t>
  </si>
  <si>
    <t>LGF</t>
  </si>
  <si>
    <t>LIGAND PHARMA-B</t>
  </si>
  <si>
    <t>LGND</t>
  </si>
  <si>
    <t>LABORATORY CP</t>
  </si>
  <si>
    <t>LH</t>
  </si>
  <si>
    <t>LASALLE HTL PRP</t>
  </si>
  <si>
    <t>LHO</t>
  </si>
  <si>
    <t>LENNOX INTL INC</t>
  </si>
  <si>
    <t>LII</t>
  </si>
  <si>
    <t>LUMENTUM HLDGS</t>
  </si>
  <si>
    <t>LITE</t>
  </si>
  <si>
    <t>LIVANOVA PLC</t>
  </si>
  <si>
    <t>LIVN</t>
  </si>
  <si>
    <t>LAKELAND FINL</t>
  </si>
  <si>
    <t>LKFN</t>
  </si>
  <si>
    <t>LKQ CORP</t>
  </si>
  <si>
    <t>LKQ</t>
  </si>
  <si>
    <t>L-3 COMM HLDGS</t>
  </si>
  <si>
    <t>LLL</t>
  </si>
  <si>
    <t>LILLY ELI &amp; CO</t>
  </si>
  <si>
    <t>LLY</t>
  </si>
  <si>
    <t>LEGG MASON INC</t>
  </si>
  <si>
    <t>LM</t>
  </si>
  <si>
    <t>LOCKHEED MARTIN</t>
  </si>
  <si>
    <t>LMT</t>
  </si>
  <si>
    <t>LINCOLN NATL-IN</t>
  </si>
  <si>
    <t>LNC</t>
  </si>
  <si>
    <t>SNYDERS-LANCE</t>
  </si>
  <si>
    <t>LNCE</t>
  </si>
  <si>
    <t>LINDE AG ADR</t>
  </si>
  <si>
    <t>LNEGY</t>
  </si>
  <si>
    <t>ALLIANT ENGY CP</t>
  </si>
  <si>
    <t>LNT</t>
  </si>
  <si>
    <t>LENOVO GRP LTD</t>
  </si>
  <si>
    <t>LNVGY</t>
  </si>
  <si>
    <t>LIFELOCK INC</t>
  </si>
  <si>
    <t>LOCK</t>
  </si>
  <si>
    <t>LOGITECH INTL</t>
  </si>
  <si>
    <t>LOGI</t>
  </si>
  <si>
    <t>LOGMEIN INC</t>
  </si>
  <si>
    <t>LOGM</t>
  </si>
  <si>
    <t>GRAND CANYON ED</t>
  </si>
  <si>
    <t>LOPE</t>
  </si>
  <si>
    <t>LOWES COS</t>
  </si>
  <si>
    <t>LOW</t>
  </si>
  <si>
    <t>LAREDO PETROLM</t>
  </si>
  <si>
    <t>LPI</t>
  </si>
  <si>
    <t>LG DISPLAY-ADR</t>
  </si>
  <si>
    <t>LPL</t>
  </si>
  <si>
    <t>LPL FINL HLDGS</t>
  </si>
  <si>
    <t>LPLA</t>
  </si>
  <si>
    <t>LIFEPOINT HOSP</t>
  </si>
  <si>
    <t>LPNT</t>
  </si>
  <si>
    <t>LIBERTY PPTY TR</t>
  </si>
  <si>
    <t>LPT</t>
  </si>
  <si>
    <t>LOUISIANA PAC</t>
  </si>
  <si>
    <t>LPX</t>
  </si>
  <si>
    <t>LA QUINTA HLDGS</t>
  </si>
  <si>
    <t>LQ</t>
  </si>
  <si>
    <t>LIFE STORAGE</t>
  </si>
  <si>
    <t>LSI</t>
  </si>
  <si>
    <t>LANDSTAR SYSTEM</t>
  </si>
  <si>
    <t>LSTR</t>
  </si>
  <si>
    <t>LTC PROPERTIES</t>
  </si>
  <si>
    <t>LTC</t>
  </si>
  <si>
    <t>LEGACY TX FINL</t>
  </si>
  <si>
    <t>LTXB</t>
  </si>
  <si>
    <t>LEUCADIA NATL</t>
  </si>
  <si>
    <t>LUK</t>
  </si>
  <si>
    <t>LULULEMON ATHLT</t>
  </si>
  <si>
    <t>LULU</t>
  </si>
  <si>
    <t>SOUTHWEST AIR</t>
  </si>
  <si>
    <t>LUV</t>
  </si>
  <si>
    <t>LIBERTY VENTR-A</t>
  </si>
  <si>
    <t>LVNTA</t>
  </si>
  <si>
    <t>LAS VEGAS SANDS</t>
  </si>
  <si>
    <t>LVS</t>
  </si>
  <si>
    <t>LEXMARK INTL</t>
  </si>
  <si>
    <t>LXK</t>
  </si>
  <si>
    <t>LEXINGTON PPTY</t>
  </si>
  <si>
    <t>LXP</t>
  </si>
  <si>
    <t>LYONDELLBASEL-A</t>
  </si>
  <si>
    <t>LYB</t>
  </si>
  <si>
    <t>LLOYDS BANK GRP</t>
  </si>
  <si>
    <t>LYG</t>
  </si>
  <si>
    <t>LA-Z-BOY INC</t>
  </si>
  <si>
    <t>LZB</t>
  </si>
  <si>
    <t>MACYS INC</t>
  </si>
  <si>
    <t>M</t>
  </si>
  <si>
    <t>MASTERCARD INC</t>
  </si>
  <si>
    <t>MA</t>
  </si>
  <si>
    <t>MID-AMER APT CM</t>
  </si>
  <si>
    <t>MAA</t>
  </si>
  <si>
    <t>MACERICH CO</t>
  </si>
  <si>
    <t>MAC</t>
  </si>
  <si>
    <t>MAIN STREET CAP</t>
  </si>
  <si>
    <t>MAIN</t>
  </si>
  <si>
    <t>MANPOWER INC WI</t>
  </si>
  <si>
    <t>MAN</t>
  </si>
  <si>
    <t>MANHATTAN ASOC</t>
  </si>
  <si>
    <t>MANH</t>
  </si>
  <si>
    <t>MANTECH INTL -A</t>
  </si>
  <si>
    <t>MANT</t>
  </si>
  <si>
    <t>MARUBENI CORP</t>
  </si>
  <si>
    <t>MARUY</t>
  </si>
  <si>
    <t>MASCO</t>
  </si>
  <si>
    <t>MAS</t>
  </si>
  <si>
    <t>MASIMO CORP</t>
  </si>
  <si>
    <t>MASI</t>
  </si>
  <si>
    <t>MATTEL INC</t>
  </si>
  <si>
    <t>MAT</t>
  </si>
  <si>
    <t>MATSON INC</t>
  </si>
  <si>
    <t>MATX</t>
  </si>
  <si>
    <t>MB FINANCL INC</t>
  </si>
  <si>
    <t>MBFI</t>
  </si>
  <si>
    <t>MOBILEYE NV</t>
  </si>
  <si>
    <t>MBLY</t>
  </si>
  <si>
    <t>MOBILE TELE-ADR</t>
  </si>
  <si>
    <t>MBT</t>
  </si>
  <si>
    <t>MCDONALDS CORP</t>
  </si>
  <si>
    <t>MCD</t>
  </si>
  <si>
    <t>MCKESSON CORP</t>
  </si>
  <si>
    <t>MCK</t>
  </si>
  <si>
    <t>MERCURY GENL CP</t>
  </si>
  <si>
    <t>MCY</t>
  </si>
  <si>
    <t>MEDNAX INC</t>
  </si>
  <si>
    <t>MD</t>
  </si>
  <si>
    <t>MDC HLDGS</t>
  </si>
  <si>
    <t>MDC</t>
  </si>
  <si>
    <t>MONDELEZ INTL</t>
  </si>
  <si>
    <t>MDLZ</t>
  </si>
  <si>
    <t>MEREDITH CORP</t>
  </si>
  <si>
    <t>MDP</t>
  </si>
  <si>
    <t>MCDERMOTT INTL</t>
  </si>
  <si>
    <t>MDR</t>
  </si>
  <si>
    <t>ALLSCRIPTS HLTH</t>
  </si>
  <si>
    <t>MDRX</t>
  </si>
  <si>
    <t>MEDIDATA SOLUTN</t>
  </si>
  <si>
    <t>MDSO</t>
  </si>
  <si>
    <t>MEDTRONIC</t>
  </si>
  <si>
    <t>MDT</t>
  </si>
  <si>
    <t>MDU RESOURCES</t>
  </si>
  <si>
    <t>MDU</t>
  </si>
  <si>
    <t>MIMEDX GRP INC</t>
  </si>
  <si>
    <t>MDXG</t>
  </si>
  <si>
    <t>MEDIA GENERAL</t>
  </si>
  <si>
    <t>MEG</t>
  </si>
  <si>
    <t>METHODE ELECT-A</t>
  </si>
  <si>
    <t>MEI</t>
  </si>
  <si>
    <t>MERCADOLIBRE IN</t>
  </si>
  <si>
    <t>MELI</t>
  </si>
  <si>
    <t>MENTOR GRAPHICS</t>
  </si>
  <si>
    <t>MENT</t>
  </si>
  <si>
    <t>METLIFE INC</t>
  </si>
  <si>
    <t>MET</t>
  </si>
  <si>
    <t>MFA FINANCIAL</t>
  </si>
  <si>
    <t>MFA</t>
  </si>
  <si>
    <t>MANULIFE FINL</t>
  </si>
  <si>
    <t>MFC</t>
  </si>
  <si>
    <t>MIZUHO FINL-ADR</t>
  </si>
  <si>
    <t>MFG</t>
  </si>
  <si>
    <t>MANITOWOC FOODS</t>
  </si>
  <si>
    <t>MFS</t>
  </si>
  <si>
    <t>MAGNA INTL CL A</t>
  </si>
  <si>
    <t>MGA</t>
  </si>
  <si>
    <t>MGE ENERGY INC</t>
  </si>
  <si>
    <t>MGEE</t>
  </si>
  <si>
    <t>MAGELLAN HLTH</t>
  </si>
  <si>
    <t>MGLN</t>
  </si>
  <si>
    <t>MGM RESORTS INT</t>
  </si>
  <si>
    <t>MGM</t>
  </si>
  <si>
    <t>MOHAWK INDS INC</t>
  </si>
  <si>
    <t>MHK</t>
  </si>
  <si>
    <t>MAIDEN HOLDINGS</t>
  </si>
  <si>
    <t>MHLD</t>
  </si>
  <si>
    <t>MACQUARIE INFRA</t>
  </si>
  <si>
    <t>MIC</t>
  </si>
  <si>
    <t>MIDDLEBY CORP</t>
  </si>
  <si>
    <t>MIDD</t>
  </si>
  <si>
    <t>MILLICOM INTL</t>
  </si>
  <si>
    <t>MIICF</t>
  </si>
  <si>
    <t>MOBILE MINI INC</t>
  </si>
  <si>
    <t>MINI</t>
  </si>
  <si>
    <t>MITSUBISHI ESTA</t>
  </si>
  <si>
    <t>MITEY</t>
  </si>
  <si>
    <t>MCCORMICK &amp; CO</t>
  </si>
  <si>
    <t>MKC</t>
  </si>
  <si>
    <t>MARKEL CORP</t>
  </si>
  <si>
    <t>MKL</t>
  </si>
  <si>
    <t>MKS INSTRUMENTS</t>
  </si>
  <si>
    <t>MKSI</t>
  </si>
  <si>
    <t>MAKITA CORP ADR</t>
  </si>
  <si>
    <t>MKTAY</t>
  </si>
  <si>
    <t>MARKETAXESS HLD</t>
  </si>
  <si>
    <t>MKTX</t>
  </si>
  <si>
    <t>HERMAN MILLER</t>
  </si>
  <si>
    <t>MLHR</t>
  </si>
  <si>
    <t>MARTIN MRT-MATL</t>
  </si>
  <si>
    <t>MLM</t>
  </si>
  <si>
    <t>MELLANOX TECH</t>
  </si>
  <si>
    <t>MLNX</t>
  </si>
  <si>
    <t>MARSH &amp;MCLENNAN</t>
  </si>
  <si>
    <t>MMC</t>
  </si>
  <si>
    <t>3M CO</t>
  </si>
  <si>
    <t>MMM</t>
  </si>
  <si>
    <t>MAGELLAN MDSTRM</t>
  </si>
  <si>
    <t>MMP</t>
  </si>
  <si>
    <t>MAXIMUS INC</t>
  </si>
  <si>
    <t>MMS</t>
  </si>
  <si>
    <t>MERIT MEDICAL</t>
  </si>
  <si>
    <t>MMSI</t>
  </si>
  <si>
    <t>MALLINCKRODT PL</t>
  </si>
  <si>
    <t>MNK</t>
  </si>
  <si>
    <t>MONRO MUFFLER</t>
  </si>
  <si>
    <t>MNRO</t>
  </si>
  <si>
    <t>MONSTER BEVERAG</t>
  </si>
  <si>
    <t>MNST</t>
  </si>
  <si>
    <t>ALTRIA GROUP</t>
  </si>
  <si>
    <t>MO</t>
  </si>
  <si>
    <t>MOLINA HLTHCR</t>
  </si>
  <si>
    <t>MOH</t>
  </si>
  <si>
    <t>MOMO INC -ADR</t>
  </si>
  <si>
    <t>MOMO</t>
  </si>
  <si>
    <t>MONSANTO CO-NEW</t>
  </si>
  <si>
    <t>MON</t>
  </si>
  <si>
    <t>MOSAIC CO/THE</t>
  </si>
  <si>
    <t>MOS</t>
  </si>
  <si>
    <t>MARATHON PETROL</t>
  </si>
  <si>
    <t>MPC</t>
  </si>
  <si>
    <t>MELCO CROWN ENT</t>
  </si>
  <si>
    <t>MPEL</t>
  </si>
  <si>
    <t>METALDYNE PERFM</t>
  </si>
  <si>
    <t>MPG</t>
  </si>
  <si>
    <t>MPLX LP</t>
  </si>
  <si>
    <t>MPLX</t>
  </si>
  <si>
    <t>MULTI PCKG SOL</t>
  </si>
  <si>
    <t>MPSX</t>
  </si>
  <si>
    <t>MEDICAL PPTYS</t>
  </si>
  <si>
    <t>MPW</t>
  </si>
  <si>
    <t>MONOLITHIC PWR</t>
  </si>
  <si>
    <t>MPWR</t>
  </si>
  <si>
    <t>MERCURY SYSTEMS</t>
  </si>
  <si>
    <t>MRCY</t>
  </si>
  <si>
    <t>MERCK &amp; CO INC</t>
  </si>
  <si>
    <t>MRK</t>
  </si>
  <si>
    <t>MARVELL TECH GP</t>
  </si>
  <si>
    <t>MRVL</t>
  </si>
  <si>
    <t>MORGAN STANLEY</t>
  </si>
  <si>
    <t>MS</t>
  </si>
  <si>
    <t>MSA SAFETY INC</t>
  </si>
  <si>
    <t>MSA</t>
  </si>
  <si>
    <t>MICROSEMI CORP</t>
  </si>
  <si>
    <t>MSCC</t>
  </si>
  <si>
    <t>MSCI INC-A</t>
  </si>
  <si>
    <t>MSCI</t>
  </si>
  <si>
    <t>MSC INDL DIRECT</t>
  </si>
  <si>
    <t>MSM</t>
  </si>
  <si>
    <t>MICROSTRATEGY</t>
  </si>
  <si>
    <t>MSTR</t>
  </si>
  <si>
    <t>ARCELOR MITTAL</t>
  </si>
  <si>
    <t>MT</t>
  </si>
  <si>
    <t>M&amp;T BANK CORP</t>
  </si>
  <si>
    <t>MTB</t>
  </si>
  <si>
    <t>MATCH GROUP INC</t>
  </si>
  <si>
    <t>MTCH</t>
  </si>
  <si>
    <t>MGIC INVSTMT CP</t>
  </si>
  <si>
    <t>MTG</t>
  </si>
  <si>
    <t>MERITAGE HOMES</t>
  </si>
  <si>
    <t>MTH</t>
  </si>
  <si>
    <t>VAIL RESORTS</t>
  </si>
  <si>
    <t>MTN</t>
  </si>
  <si>
    <t>MA-COM TECH SOL</t>
  </si>
  <si>
    <t>MTSI</t>
  </si>
  <si>
    <t>MITSUBISHI-UFJ</t>
  </si>
  <si>
    <t>MTU</t>
  </si>
  <si>
    <t>MINERAL TECH</t>
  </si>
  <si>
    <t>MTX</t>
  </si>
  <si>
    <t>MASTEC INC</t>
  </si>
  <si>
    <t>MTZ</t>
  </si>
  <si>
    <t>MURPHY USA INC</t>
  </si>
  <si>
    <t>MUSA</t>
  </si>
  <si>
    <t>MUELLER WATER</t>
  </si>
  <si>
    <t>MWA</t>
  </si>
  <si>
    <t>METSO CORP -ADR</t>
  </si>
  <si>
    <t>MXCYY</t>
  </si>
  <si>
    <t>MAXLINEAR INC-A</t>
  </si>
  <si>
    <t>MXL</t>
  </si>
  <si>
    <t>MYRIAD GENETICS</t>
  </si>
  <si>
    <t>MYGN</t>
  </si>
  <si>
    <t>MYLAN NV</t>
  </si>
  <si>
    <t>MYL</t>
  </si>
  <si>
    <t>NATL INSTRS CP</t>
  </si>
  <si>
    <t>NATI</t>
  </si>
  <si>
    <t>NAVIGATORS GRP</t>
  </si>
  <si>
    <t>NAVG</t>
  </si>
  <si>
    <t>NAVIENT CORP</t>
  </si>
  <si>
    <t>NAVI</t>
  </si>
  <si>
    <t>NBT BANCORP INC</t>
  </si>
  <si>
    <t>NBTB</t>
  </si>
  <si>
    <t>NAVIGANT CONSLT</t>
  </si>
  <si>
    <t>NCI</t>
  </si>
  <si>
    <t>NORWEGIAN CRUIS</t>
  </si>
  <si>
    <t>NCLH</t>
  </si>
  <si>
    <t>NCR CORP-NEW</t>
  </si>
  <si>
    <t>NCR</t>
  </si>
  <si>
    <t>NCI BLDG SYSTEM</t>
  </si>
  <si>
    <t>NCS</t>
  </si>
  <si>
    <t>NASDAQ INC</t>
  </si>
  <si>
    <t>NDAQ</t>
  </si>
  <si>
    <t>NORDSON CORP</t>
  </si>
  <si>
    <t>NDSN</t>
  </si>
  <si>
    <t>NEXTERA ENERGY</t>
  </si>
  <si>
    <t>NEE</t>
  </si>
  <si>
    <t>NEWMONT MINING</t>
  </si>
  <si>
    <t>NEM</t>
  </si>
  <si>
    <t>NEOGEN CORP</t>
  </si>
  <si>
    <t>NEOG</t>
  </si>
  <si>
    <t>NEP</t>
  </si>
  <si>
    <t>NEWMARKET CORP</t>
  </si>
  <si>
    <t>NEU</t>
  </si>
  <si>
    <t>NATL FUEL GAS</t>
  </si>
  <si>
    <t>NFG</t>
  </si>
  <si>
    <t>NETFLIX INC</t>
  </si>
  <si>
    <t>NFLX</t>
  </si>
  <si>
    <t>NEWFIELD EXPL</t>
  </si>
  <si>
    <t>NFX</t>
  </si>
  <si>
    <t>NEW GOLD INC</t>
  </si>
  <si>
    <t>NGD</t>
  </si>
  <si>
    <t>NATIONAL GNL HL</t>
  </si>
  <si>
    <t>NGHC</t>
  </si>
  <si>
    <t>NGL ENERGY PART</t>
  </si>
  <si>
    <t>NGL</t>
  </si>
  <si>
    <t>INGEVITY CORP</t>
  </si>
  <si>
    <t>NGVT</t>
  </si>
  <si>
    <t>NATL HEALTH INV</t>
  </si>
  <si>
    <t>NHI</t>
  </si>
  <si>
    <t>NORSK HYDRO ADR</t>
  </si>
  <si>
    <t>NHYDY</t>
  </si>
  <si>
    <t>NISOURCE INC</t>
  </si>
  <si>
    <t>NI</t>
  </si>
  <si>
    <t>NICE LTD</t>
  </si>
  <si>
    <t>NICE</t>
  </si>
  <si>
    <t>NIKON CORP ADR</t>
  </si>
  <si>
    <t>NINOY</t>
  </si>
  <si>
    <t>NJ RESOURCES</t>
  </si>
  <si>
    <t>NJR</t>
  </si>
  <si>
    <t>NIKE INC-B</t>
  </si>
  <si>
    <t>NKE</t>
  </si>
  <si>
    <t>NIELSEN HOLDNGS</t>
  </si>
  <si>
    <t>NLSN</t>
  </si>
  <si>
    <t>ANNALY CAP MGMT</t>
  </si>
  <si>
    <t>NLY</t>
  </si>
  <si>
    <t>NOMURA HLDG-ADR</t>
  </si>
  <si>
    <t>NMR</t>
  </si>
  <si>
    <t>NATL RETAIL PPT</t>
  </si>
  <si>
    <t>NNN</t>
  </si>
  <si>
    <t>NOAH HLDGS LTD</t>
  </si>
  <si>
    <t>NOAH</t>
  </si>
  <si>
    <t>NORTHROP GRUMMN</t>
  </si>
  <si>
    <t>NOC</t>
  </si>
  <si>
    <t>NORD ANGLIA EDU</t>
  </si>
  <si>
    <t>NORD</t>
  </si>
  <si>
    <t>NEENAH PAPER</t>
  </si>
  <si>
    <t>NP</t>
  </si>
  <si>
    <t>ENPRO INDUS INC</t>
  </si>
  <si>
    <t>NPO</t>
  </si>
  <si>
    <t>NORDEA BANK AB</t>
  </si>
  <si>
    <t>NRBAY</t>
  </si>
  <si>
    <t>NORTHSTAR RLTY</t>
  </si>
  <si>
    <t>NRF</t>
  </si>
  <si>
    <t>NRG ENERGY INC</t>
  </si>
  <si>
    <t>NRG</t>
  </si>
  <si>
    <t>NEW RESID INV</t>
  </si>
  <si>
    <t>NRZ</t>
  </si>
  <si>
    <t>NUSTAR ENERGY</t>
  </si>
  <si>
    <t>NS</t>
  </si>
  <si>
    <t>NORTHSTAR ASSET</t>
  </si>
  <si>
    <t>NSAM</t>
  </si>
  <si>
    <t>NISSAN ADR</t>
  </si>
  <si>
    <t>NSANY</t>
  </si>
  <si>
    <t>NORFOLK SOUTHRN</t>
  </si>
  <si>
    <t>NSC</t>
  </si>
  <si>
    <t>NUSTAR GP HLDGS</t>
  </si>
  <si>
    <t>NSH</t>
  </si>
  <si>
    <t>INSIGHT ENTRPRS</t>
  </si>
  <si>
    <t>NSIT</t>
  </si>
  <si>
    <t>NATIONSTAR MTGE</t>
  </si>
  <si>
    <t>NSM</t>
  </si>
  <si>
    <t>INSPERITY INC</t>
  </si>
  <si>
    <t>NSP</t>
  </si>
  <si>
    <t>NEUSTAR INC -A</t>
  </si>
  <si>
    <t>NSR</t>
  </si>
  <si>
    <t>NIPPON STEEL CP</t>
  </si>
  <si>
    <t>NSSMY</t>
  </si>
  <si>
    <t>NETAPP INC</t>
  </si>
  <si>
    <t>NTAP</t>
  </si>
  <si>
    <t>NETSCOUT SYSTMS</t>
  </si>
  <si>
    <t>NTCT</t>
  </si>
  <si>
    <t>NINTENDO LTD</t>
  </si>
  <si>
    <t>NTDOY</t>
  </si>
  <si>
    <t>NETGEAR INC</t>
  </si>
  <si>
    <t>NTGR</t>
  </si>
  <si>
    <t>NUTRI/SYSTEM</t>
  </si>
  <si>
    <t>NTRI</t>
  </si>
  <si>
    <t>NORTHERN TRUST</t>
  </si>
  <si>
    <t>NTRS</t>
  </si>
  <si>
    <t>NIPPON TELE-ADR</t>
  </si>
  <si>
    <t>NTT</t>
  </si>
  <si>
    <t>NUANCE COMM INC</t>
  </si>
  <si>
    <t>NUAN</t>
  </si>
  <si>
    <t>NUCOR CORP</t>
  </si>
  <si>
    <t>NUE</t>
  </si>
  <si>
    <t>NU SKIN ENTERP</t>
  </si>
  <si>
    <t>NUS</t>
  </si>
  <si>
    <t>NUVASIVE INC</t>
  </si>
  <si>
    <t>NUVA</t>
  </si>
  <si>
    <t>NOVO-NORDISK AS</t>
  </si>
  <si>
    <t>NVO</t>
  </si>
  <si>
    <t>NVR INC</t>
  </si>
  <si>
    <t>NVR</t>
  </si>
  <si>
    <t>NOVARTIS AG-ADR</t>
  </si>
  <si>
    <t>NVS</t>
  </si>
  <si>
    <t>NOVOZYMES A/S</t>
  </si>
  <si>
    <t>NVZMY</t>
  </si>
  <si>
    <t>NORTHWEST BNCSH</t>
  </si>
  <si>
    <t>NWBI</t>
  </si>
  <si>
    <t>NORTHWESTERN CP</t>
  </si>
  <si>
    <t>NWE</t>
  </si>
  <si>
    <t>NEWELL BRANDS</t>
  </si>
  <si>
    <t>NWL</t>
  </si>
  <si>
    <t>NORTHWEST NAT G</t>
  </si>
  <si>
    <t>NWN</t>
  </si>
  <si>
    <t>NEWS CORP-B</t>
  </si>
  <si>
    <t>NWS</t>
  </si>
  <si>
    <t>NEWS CORP NEW-A</t>
  </si>
  <si>
    <t>NWSA</t>
  </si>
  <si>
    <t>NEXSTAR BRDCSTG</t>
  </si>
  <si>
    <t>NXST</t>
  </si>
  <si>
    <t>NEW YORK CMNTY</t>
  </si>
  <si>
    <t>NYCB</t>
  </si>
  <si>
    <t>NRG YIELD INC-C</t>
  </si>
  <si>
    <t>NYLD</t>
  </si>
  <si>
    <t>NY TIMES  A</t>
  </si>
  <si>
    <t>NYT</t>
  </si>
  <si>
    <t>REALTY INCOME</t>
  </si>
  <si>
    <t>O</t>
  </si>
  <si>
    <t>ORBITAL ATK INC</t>
  </si>
  <si>
    <t>OA</t>
  </si>
  <si>
    <t>OAKTREE CAP GRP</t>
  </si>
  <si>
    <t>OAK</t>
  </si>
  <si>
    <t>ONEBEACON INSUR</t>
  </si>
  <si>
    <t>OB</t>
  </si>
  <si>
    <t>OWENS CORNING</t>
  </si>
  <si>
    <t>OC</t>
  </si>
  <si>
    <t>OCLARO INC</t>
  </si>
  <si>
    <t>OCLR</t>
  </si>
  <si>
    <t>OLYMPUS CORP</t>
  </si>
  <si>
    <t>OCPNY</t>
  </si>
  <si>
    <t>OLD DOMINION FL</t>
  </si>
  <si>
    <t>ODFL</t>
  </si>
  <si>
    <t>OFFICE DEPOT</t>
  </si>
  <si>
    <t>ODP</t>
  </si>
  <si>
    <t>ORION ENGINRD</t>
  </si>
  <si>
    <t>OEC</t>
  </si>
  <si>
    <t>CORP OFFICE PTY</t>
  </si>
  <si>
    <t>OFC</t>
  </si>
  <si>
    <t>OGE ENERGY CORP</t>
  </si>
  <si>
    <t>OGE</t>
  </si>
  <si>
    <t>ONE GAS INC</t>
  </si>
  <si>
    <t>OGS</t>
  </si>
  <si>
    <t>OMEGA HLTHCARE</t>
  </si>
  <si>
    <t>OHI</t>
  </si>
  <si>
    <t>OWENS-ILLINOIS</t>
  </si>
  <si>
    <t>OI</t>
  </si>
  <si>
    <t>OCEANEERING INT</t>
  </si>
  <si>
    <t>OII</t>
  </si>
  <si>
    <t>ONEOK INC</t>
  </si>
  <si>
    <t>OKE</t>
  </si>
  <si>
    <t>ONEOK PARTNERS</t>
  </si>
  <si>
    <t>OKS</t>
  </si>
  <si>
    <t>UNIVL DISPLAY</t>
  </si>
  <si>
    <t>OLED</t>
  </si>
  <si>
    <t>OLLIES BGN OUTL</t>
  </si>
  <si>
    <t>OLLI</t>
  </si>
  <si>
    <t>OLIN CORP</t>
  </si>
  <si>
    <t>OLN</t>
  </si>
  <si>
    <t>GRUPO AEROP-ADS</t>
  </si>
  <si>
    <t>OMAB</t>
  </si>
  <si>
    <t>OM ASSET MGMT</t>
  </si>
  <si>
    <t>OMAM</t>
  </si>
  <si>
    <t>OMNICOM GRP</t>
  </si>
  <si>
    <t>OMC</t>
  </si>
  <si>
    <t>OMNICELL INC</t>
  </si>
  <si>
    <t>OMCL</t>
  </si>
  <si>
    <t>ONEMAIN HOLDNGS</t>
  </si>
  <si>
    <t>OMF</t>
  </si>
  <si>
    <t>OWENS &amp; MINOR</t>
  </si>
  <si>
    <t>OMI</t>
  </si>
  <si>
    <t>OMV AG ADS</t>
  </si>
  <si>
    <t>OMVJF</t>
  </si>
  <si>
    <t>ON SEMICON CORP</t>
  </si>
  <si>
    <t>ON</t>
  </si>
  <si>
    <t>OLD NATL BCP</t>
  </si>
  <si>
    <t>ONB</t>
  </si>
  <si>
    <t>OSISKO GOLD LTD</t>
  </si>
  <si>
    <t>OR</t>
  </si>
  <si>
    <t>ORMAT TECH INC</t>
  </si>
  <si>
    <t>ORA</t>
  </si>
  <si>
    <t>ORBOTECH LTD</t>
  </si>
  <si>
    <t>ORBK</t>
  </si>
  <si>
    <t>OLD REP INTL</t>
  </si>
  <si>
    <t>ORI</t>
  </si>
  <si>
    <t>O REILLY AUTO</t>
  </si>
  <si>
    <t>ORLY</t>
  </si>
  <si>
    <t>NORBORD INC</t>
  </si>
  <si>
    <t>OSB</t>
  </si>
  <si>
    <t>OSI SYSTEMS INC</t>
  </si>
  <si>
    <t>OSIS</t>
  </si>
  <si>
    <t>OSHKOSH CORP</t>
  </si>
  <si>
    <t>OSK</t>
  </si>
  <si>
    <t>OPEN TEXT CORP</t>
  </si>
  <si>
    <t>OTEX</t>
  </si>
  <si>
    <t>OTTER TAIL CORP</t>
  </si>
  <si>
    <t>OTTR</t>
  </si>
  <si>
    <t>OXFORD INDS INC</t>
  </si>
  <si>
    <t>OXM</t>
  </si>
  <si>
    <t>BANK OZARKS</t>
  </si>
  <si>
    <t>OZRK</t>
  </si>
  <si>
    <t>PLAINS ALL AMER</t>
  </si>
  <si>
    <t>PAA</t>
  </si>
  <si>
    <t>PAN AMER SILVER</t>
  </si>
  <si>
    <t>PAAS</t>
  </si>
  <si>
    <t>GRUPO AEROP-PAC</t>
  </si>
  <si>
    <t>PAC</t>
  </si>
  <si>
    <t>PACWEST BANCORP</t>
  </si>
  <si>
    <t>PACW</t>
  </si>
  <si>
    <t>PENSKE AUTO GRP</t>
  </si>
  <si>
    <t>PAG</t>
  </si>
  <si>
    <t>PLAINS GP HLDGS</t>
  </si>
  <si>
    <t>PAGP</t>
  </si>
  <si>
    <t>PHIBRO ANIMAL</t>
  </si>
  <si>
    <t>PAHC</t>
  </si>
  <si>
    <t>VERIFONE SYSTMS</t>
  </si>
  <si>
    <t>PAY</t>
  </si>
  <si>
    <t>PAYCOM SOFTWARE</t>
  </si>
  <si>
    <t>PAYC</t>
  </si>
  <si>
    <t>PAYCHEX INC</t>
  </si>
  <si>
    <t>PAYX</t>
  </si>
  <si>
    <t>PROSPERITY BCSH</t>
  </si>
  <si>
    <t>PB</t>
  </si>
  <si>
    <t>PEMBINA PIPELN</t>
  </si>
  <si>
    <t>PBA</t>
  </si>
  <si>
    <t>PEOPLES UTD FIN</t>
  </si>
  <si>
    <t>PBCT</t>
  </si>
  <si>
    <t>PRESTIGE BRANDS</t>
  </si>
  <si>
    <t>PBH</t>
  </si>
  <si>
    <t>PITNEY BOWES IN</t>
  </si>
  <si>
    <t>PBI</t>
  </si>
  <si>
    <t>PACCAR INC</t>
  </si>
  <si>
    <t>PCAR</t>
  </si>
  <si>
    <t>PG&amp;E CORP</t>
  </si>
  <si>
    <t>PCG</t>
  </si>
  <si>
    <t>POTLATCH CORP</t>
  </si>
  <si>
    <t>PCH</t>
  </si>
  <si>
    <t>PRICELINE.COM</t>
  </si>
  <si>
    <t>PCLN</t>
  </si>
  <si>
    <t>PANASONIC CORP</t>
  </si>
  <si>
    <t>PCRFY</t>
  </si>
  <si>
    <t>PATTERSON COS</t>
  </si>
  <si>
    <t>PDCO</t>
  </si>
  <si>
    <t>PIEDMONT OFFICE</t>
  </si>
  <si>
    <t>PDM</t>
  </si>
  <si>
    <t>PARSLEY ENGY-A</t>
  </si>
  <si>
    <t>PE</t>
  </si>
  <si>
    <t>PEBBLEBROOK HTL</t>
  </si>
  <si>
    <t>PEB</t>
  </si>
  <si>
    <t>PUBLIC SV ENTRP</t>
  </si>
  <si>
    <t>PEG</t>
  </si>
  <si>
    <t>PEGASYSTEMS INC</t>
  </si>
  <si>
    <t>PEGA</t>
  </si>
  <si>
    <t>PEPSICO INC</t>
  </si>
  <si>
    <t>PEP</t>
  </si>
  <si>
    <t>PINNACLE FOODS</t>
  </si>
  <si>
    <t>PF</t>
  </si>
  <si>
    <t>PFIZER INC</t>
  </si>
  <si>
    <t>PFE</t>
  </si>
  <si>
    <t>PRINCIPAL FINL</t>
  </si>
  <si>
    <t>PFG</t>
  </si>
  <si>
    <t>PERFORMANCE FG</t>
  </si>
  <si>
    <t>PFGC</t>
  </si>
  <si>
    <t>PROVIDNT FIN SV</t>
  </si>
  <si>
    <t>PFS</t>
  </si>
  <si>
    <t>PROCTER &amp; GAMBL</t>
  </si>
  <si>
    <t>PG</t>
  </si>
  <si>
    <t>PROGRESSIVE COR</t>
  </si>
  <si>
    <t>PGR</t>
  </si>
  <si>
    <t>PARAMOUNT GROUP</t>
  </si>
  <si>
    <t>PGRE</t>
  </si>
  <si>
    <t>PARKER HANNIFIN</t>
  </si>
  <si>
    <t>PH</t>
  </si>
  <si>
    <t>PLDT INC</t>
  </si>
  <si>
    <t>PHI</t>
  </si>
  <si>
    <t>PULTE GROUP ONC</t>
  </si>
  <si>
    <t>PHM</t>
  </si>
  <si>
    <t>POLARIS INDUS</t>
  </si>
  <si>
    <t>PII</t>
  </si>
  <si>
    <t>PACKAGING CORP</t>
  </si>
  <si>
    <t>PKG</t>
  </si>
  <si>
    <t>PERKINELMER INC</t>
  </si>
  <si>
    <t>PKI</t>
  </si>
  <si>
    <t>PARKWAY INC</t>
  </si>
  <si>
    <t>PKY</t>
  </si>
  <si>
    <t>DAVE&amp;BUSTRS ENT</t>
  </si>
  <si>
    <t>PLAY</t>
  </si>
  <si>
    <t>CHILDRENS PLACE</t>
  </si>
  <si>
    <t>PLCE</t>
  </si>
  <si>
    <t>PROLOGIS INC</t>
  </si>
  <si>
    <t>PLD</t>
  </si>
  <si>
    <t>POPEYES LA KTCH</t>
  </si>
  <si>
    <t>PLKI</t>
  </si>
  <si>
    <t>PLANET FITNESS</t>
  </si>
  <si>
    <t>PLNT</t>
  </si>
  <si>
    <t>PLANTRONICS INC</t>
  </si>
  <si>
    <t>PLT</t>
  </si>
  <si>
    <t>PANALPINA WELTT</t>
  </si>
  <si>
    <t>PLWTY</t>
  </si>
  <si>
    <t>PLEXUS CORP</t>
  </si>
  <si>
    <t>PLXS</t>
  </si>
  <si>
    <t>PENNYMAC MORTGE</t>
  </si>
  <si>
    <t>PMT</t>
  </si>
  <si>
    <t>PNC FINL SVC CP</t>
  </si>
  <si>
    <t>PNC</t>
  </si>
  <si>
    <t>PINNACLE FIN PT</t>
  </si>
  <si>
    <t>PNFP</t>
  </si>
  <si>
    <t>PNM RESOURCES</t>
  </si>
  <si>
    <t>PNM</t>
  </si>
  <si>
    <t>PENTAIR PLC</t>
  </si>
  <si>
    <t>PNR</t>
  </si>
  <si>
    <t>PANERA BREAD CO</t>
  </si>
  <si>
    <t>PNRA</t>
  </si>
  <si>
    <t>PINNACLE WEST</t>
  </si>
  <si>
    <t>PNW</t>
  </si>
  <si>
    <t>POLYONE CORP</t>
  </si>
  <si>
    <t>POL</t>
  </si>
  <si>
    <t>POOL CORP</t>
  </si>
  <si>
    <t>POOL</t>
  </si>
  <si>
    <t>PORTLAND GEN EL</t>
  </si>
  <si>
    <t>POR</t>
  </si>
  <si>
    <t>POST HOLDINGS</t>
  </si>
  <si>
    <t>POST</t>
  </si>
  <si>
    <t>POTASH SASK</t>
  </si>
  <si>
    <t>POT</t>
  </si>
  <si>
    <t>POWER INTGRATIO</t>
  </si>
  <si>
    <t>POWI</t>
  </si>
  <si>
    <t>PILGRIMS PRIDE</t>
  </si>
  <si>
    <t>PPC</t>
  </si>
  <si>
    <t>PPG INDS INC</t>
  </si>
  <si>
    <t>PPG</t>
  </si>
  <si>
    <t>PPL CORP</t>
  </si>
  <si>
    <t>PPL</t>
  </si>
  <si>
    <t>POST PPTYS INC</t>
  </si>
  <si>
    <t>PPS</t>
  </si>
  <si>
    <t>PROASSURANCE CP</t>
  </si>
  <si>
    <t>PRA</t>
  </si>
  <si>
    <t>PRA GROUP INC</t>
  </si>
  <si>
    <t>PRAA</t>
  </si>
  <si>
    <t>PRA HEALTH SCI</t>
  </si>
  <si>
    <t>PRAH</t>
  </si>
  <si>
    <t>PERRIGO CO PLC</t>
  </si>
  <si>
    <t>PRGO</t>
  </si>
  <si>
    <t>PROGRESS SOFTWA</t>
  </si>
  <si>
    <t>PRGS</t>
  </si>
  <si>
    <t>PRIMERICA INC</t>
  </si>
  <si>
    <t>PRI</t>
  </si>
  <si>
    <t>PRIMORIS SERVCS</t>
  </si>
  <si>
    <t>PRIM</t>
  </si>
  <si>
    <t>PARK NATIONAL</t>
  </si>
  <si>
    <t>PRK</t>
  </si>
  <si>
    <t>PROTO LABS INC</t>
  </si>
  <si>
    <t>PRLB</t>
  </si>
  <si>
    <t>PARTY CITY HOCO</t>
  </si>
  <si>
    <t>PRTY</t>
  </si>
  <si>
    <t>PRUDENTIAL FINL</t>
  </si>
  <si>
    <t>PRU</t>
  </si>
  <si>
    <t>PAREXEL INTL CP</t>
  </si>
  <si>
    <t>PRXL</t>
  </si>
  <si>
    <t>PUBLIC STORAGE</t>
  </si>
  <si>
    <t>PSA</t>
  </si>
  <si>
    <t>PS BUSINESS PKS</t>
  </si>
  <si>
    <t>PSB</t>
  </si>
  <si>
    <t>PROSPECT CAP CP</t>
  </si>
  <si>
    <t>PSEC</t>
  </si>
  <si>
    <t>PHILLIPS 66</t>
  </si>
  <si>
    <t>PSX</t>
  </si>
  <si>
    <t>PHILLIPS 66 PTR</t>
  </si>
  <si>
    <t>PSXP</t>
  </si>
  <si>
    <t>PTC INC</t>
  </si>
  <si>
    <t>PTC</t>
  </si>
  <si>
    <t>PVH CORP</t>
  </si>
  <si>
    <t>PVH</t>
  </si>
  <si>
    <t>PRIVATEBANCORP</t>
  </si>
  <si>
    <t>PVTB</t>
  </si>
  <si>
    <t>QUANTA SERVICES</t>
  </si>
  <si>
    <t>PWR</t>
  </si>
  <si>
    <t>PRAXAIR INC</t>
  </si>
  <si>
    <t>PX</t>
  </si>
  <si>
    <t>PAPA JOHNS INTL</t>
  </si>
  <si>
    <t>PZZA</t>
  </si>
  <si>
    <t>QIAGEN NV</t>
  </si>
  <si>
    <t>QGEN</t>
  </si>
  <si>
    <t>QUALYS INC</t>
  </si>
  <si>
    <t>QLYS</t>
  </si>
  <si>
    <t>QORVO INC</t>
  </si>
  <si>
    <t>QRVO</t>
  </si>
  <si>
    <t>RESTAURANT BRND</t>
  </si>
  <si>
    <t>QSR</t>
  </si>
  <si>
    <t>QTS REALTY TRST</t>
  </si>
  <si>
    <t>QTS</t>
  </si>
  <si>
    <t>LIBERTY M INT-A</t>
  </si>
  <si>
    <t>QVCA</t>
  </si>
  <si>
    <t>LIBERTY M INT-B</t>
  </si>
  <si>
    <t>QVCB</t>
  </si>
  <si>
    <t>RYDER SYS</t>
  </si>
  <si>
    <t>R</t>
  </si>
  <si>
    <t>FERRARI NV</t>
  </si>
  <si>
    <t>RACE</t>
  </si>
  <si>
    <t>RITE AID CORP</t>
  </si>
  <si>
    <t>RAD</t>
  </si>
  <si>
    <t>REYNOLDS AMER</t>
  </si>
  <si>
    <t>RAI</t>
  </si>
  <si>
    <t>RITCHIE BROS</t>
  </si>
  <si>
    <t>RBA</t>
  </si>
  <si>
    <t>REGAL BELOIT</t>
  </si>
  <si>
    <t>RBC</t>
  </si>
  <si>
    <t>ROGERS COMM CLB</t>
  </si>
  <si>
    <t>RCI</t>
  </si>
  <si>
    <t>ROYAL CARIBBEAN</t>
  </si>
  <si>
    <t>RCL</t>
  </si>
  <si>
    <t>RADIAN GRP INC</t>
  </si>
  <si>
    <t>RDN</t>
  </si>
  <si>
    <t>ROYAL DTCH SH-A</t>
  </si>
  <si>
    <t>RDS.A</t>
  </si>
  <si>
    <t>KONINKLIJKE DSM</t>
  </si>
  <si>
    <t>RDSMY</t>
  </si>
  <si>
    <t>DOCTOR REDDYS</t>
  </si>
  <si>
    <t>RDY</t>
  </si>
  <si>
    <t>EVEREST RE LTD</t>
  </si>
  <si>
    <t>RE</t>
  </si>
  <si>
    <t>REGENCY CTRS CP</t>
  </si>
  <si>
    <t>REG</t>
  </si>
  <si>
    <t>REGENERON PHARM</t>
  </si>
  <si>
    <t>REGN</t>
  </si>
  <si>
    <t>REPSOL SA-ADR</t>
  </si>
  <si>
    <t>REPYY</t>
  </si>
  <si>
    <t>REXFORD IND RTY</t>
  </si>
  <si>
    <t>REXR</t>
  </si>
  <si>
    <t>REGIONS FINL CP</t>
  </si>
  <si>
    <t>RF</t>
  </si>
  <si>
    <t>REINSURANCE GRP</t>
  </si>
  <si>
    <t>RGA</t>
  </si>
  <si>
    <t>REPLIGEN</t>
  </si>
  <si>
    <t>RGEN</t>
  </si>
  <si>
    <t>ROYAL GOLD INC</t>
  </si>
  <si>
    <t>RGLD</t>
  </si>
  <si>
    <t>RESTORATION HDW</t>
  </si>
  <si>
    <t>RH</t>
  </si>
  <si>
    <t>ROBT HALF INTL</t>
  </si>
  <si>
    <t>RHI</t>
  </si>
  <si>
    <t>RYMAN HOSPITLTY</t>
  </si>
  <si>
    <t>RHP</t>
  </si>
  <si>
    <t>RICE ENERGY INC</t>
  </si>
  <si>
    <t>RICE</t>
  </si>
  <si>
    <t>RICOH LTD ADR</t>
  </si>
  <si>
    <t>RICOY</t>
  </si>
  <si>
    <t>RAYMOND JAS FIN</t>
  </si>
  <si>
    <t>RJF</t>
  </si>
  <si>
    <t>RALPH LAUREN CP</t>
  </si>
  <si>
    <t>RL</t>
  </si>
  <si>
    <t>REALOGY HOLDING</t>
  </si>
  <si>
    <t>RLGY</t>
  </si>
  <si>
    <t>RLI CORP</t>
  </si>
  <si>
    <t>RLI</t>
  </si>
  <si>
    <t>RLJ LODGING TR</t>
  </si>
  <si>
    <t>RLJ</t>
  </si>
  <si>
    <t>RAMBUS INC</t>
  </si>
  <si>
    <t>RMBS</t>
  </si>
  <si>
    <t>RESMED INC</t>
  </si>
  <si>
    <t>RMD</t>
  </si>
  <si>
    <t>RICE MIDSTREAM</t>
  </si>
  <si>
    <t>RMP</t>
  </si>
  <si>
    <t>RENAISSANCERE</t>
  </si>
  <si>
    <t>RNR</t>
  </si>
  <si>
    <t>RENASANT CORP</t>
  </si>
  <si>
    <t>RNST</t>
  </si>
  <si>
    <t>GIBRALTAR INDUS</t>
  </si>
  <si>
    <t>ROCK</t>
  </si>
  <si>
    <t>ROGERS CORP</t>
  </si>
  <si>
    <t>ROG</t>
  </si>
  <si>
    <t>RETAIL OPPURTUN</t>
  </si>
  <si>
    <t>ROIC</t>
  </si>
  <si>
    <t>ROCKWELL AUTOMT</t>
  </si>
  <si>
    <t>ROK</t>
  </si>
  <si>
    <t>ROLLINS INC</t>
  </si>
  <si>
    <t>ROL</t>
  </si>
  <si>
    <t>RBC BEARINGS</t>
  </si>
  <si>
    <t>ROLL</t>
  </si>
  <si>
    <t>ROPER TECHNOLGS</t>
  </si>
  <si>
    <t>ROP</t>
  </si>
  <si>
    <t>ROSS STORES</t>
  </si>
  <si>
    <t>ROST</t>
  </si>
  <si>
    <t>REALPAGE INC</t>
  </si>
  <si>
    <t>RP</t>
  </si>
  <si>
    <t>RETAIL PROPERTS</t>
  </si>
  <si>
    <t>RPAI</t>
  </si>
  <si>
    <t>RPM INTL INC</t>
  </si>
  <si>
    <t>RPM</t>
  </si>
  <si>
    <t>RAMCO-GERSHENSN</t>
  </si>
  <si>
    <t>RPT</t>
  </si>
  <si>
    <t>RELIANCE STEEL</t>
  </si>
  <si>
    <t>RS</t>
  </si>
  <si>
    <t>REPUBLIC SVCS</t>
  </si>
  <si>
    <t>RSG</t>
  </si>
  <si>
    <t>RAYTHEON CO</t>
  </si>
  <si>
    <t>RTN</t>
  </si>
  <si>
    <t>RUSH ENTRPRS-A</t>
  </si>
  <si>
    <t>RUSHA</t>
  </si>
  <si>
    <t>REDWOOD TRUST</t>
  </si>
  <si>
    <t>RWT</t>
  </si>
  <si>
    <t>REXNORD CORP</t>
  </si>
  <si>
    <t>RXN</t>
  </si>
  <si>
    <t>ROYAL BANK CDA</t>
  </si>
  <si>
    <t>RY</t>
  </si>
  <si>
    <t>RYANAIR HLDGS</t>
  </si>
  <si>
    <t>RYAAY</t>
  </si>
  <si>
    <t>RAYONIER INC</t>
  </si>
  <si>
    <t>RYN</t>
  </si>
  <si>
    <t>SABRE CORP</t>
  </si>
  <si>
    <t>SABR</t>
  </si>
  <si>
    <t>SANDERSON FARMS</t>
  </si>
  <si>
    <t>SAFM</t>
  </si>
  <si>
    <t>SAIA INC</t>
  </si>
  <si>
    <t>SAIA</t>
  </si>
  <si>
    <t>SCIENCE APP INT</t>
  </si>
  <si>
    <t>SAIC</t>
  </si>
  <si>
    <t>BOSTON BEER INC</t>
  </si>
  <si>
    <t>SAM</t>
  </si>
  <si>
    <t>BANCO SANTAN SA</t>
  </si>
  <si>
    <t>SAN</t>
  </si>
  <si>
    <t>ECHOSTAR CORP</t>
  </si>
  <si>
    <t>SATS</t>
  </si>
  <si>
    <t>SPIRIT AIRLINES</t>
  </si>
  <si>
    <t>SAVE</t>
  </si>
  <si>
    <t>SAMPO OYJ U-ADR</t>
  </si>
  <si>
    <t>SAXPY</t>
  </si>
  <si>
    <t>SINCLAIR BROADC</t>
  </si>
  <si>
    <t>SBGI</t>
  </si>
  <si>
    <t>SIGNATURE BANK</t>
  </si>
  <si>
    <t>SBNY</t>
  </si>
  <si>
    <t>SABRA HEALTHCR</t>
  </si>
  <si>
    <t>SBRA</t>
  </si>
  <si>
    <t>SABESP -ADR</t>
  </si>
  <si>
    <t>SBS</t>
  </si>
  <si>
    <t>STARBUCKS CORP</t>
  </si>
  <si>
    <t>SBUX</t>
  </si>
  <si>
    <t>SANTANDER CNSMR</t>
  </si>
  <si>
    <t>SC</t>
  </si>
  <si>
    <t>SURGICAL CARE</t>
  </si>
  <si>
    <t>SCAI</t>
  </si>
  <si>
    <t>SOUTHERN COPPER</t>
  </si>
  <si>
    <t>SCCO</t>
  </si>
  <si>
    <t>SCANA CORP</t>
  </si>
  <si>
    <t>SCG</t>
  </si>
  <si>
    <t>SOCIETE GENL FR</t>
  </si>
  <si>
    <t>SCGLY</t>
  </si>
  <si>
    <t>SCHOLASTIC CORP</t>
  </si>
  <si>
    <t>SCHL</t>
  </si>
  <si>
    <t>SCHWAB(CHAS)</t>
  </si>
  <si>
    <t>SCHW</t>
  </si>
  <si>
    <t>SERVICE CORP IN</t>
  </si>
  <si>
    <t>SCI</t>
  </si>
  <si>
    <t>STEPAN CO</t>
  </si>
  <si>
    <t>SCL</t>
  </si>
  <si>
    <t>SWISSCOM AG ADR</t>
  </si>
  <si>
    <t>SCMWY</t>
  </si>
  <si>
    <t>SCOR ADR</t>
  </si>
  <si>
    <t>SCRYY</t>
  </si>
  <si>
    <t>STEELCASE INC</t>
  </si>
  <si>
    <t>SCS</t>
  </si>
  <si>
    <t>SELECT COMFORT</t>
  </si>
  <si>
    <t>SCSS</t>
  </si>
  <si>
    <t>SANDVIK AB</t>
  </si>
  <si>
    <t>SDVKY</t>
  </si>
  <si>
    <t>SPECTRA ENERGY</t>
  </si>
  <si>
    <t>SE</t>
  </si>
  <si>
    <t>SEAWORLD ENTERT</t>
  </si>
  <si>
    <t>SEAS</t>
  </si>
  <si>
    <t>SEALED AIR CORP</t>
  </si>
  <si>
    <t>SEE</t>
  </si>
  <si>
    <t>SEI INVESTMENTS</t>
  </si>
  <si>
    <t>SEIC</t>
  </si>
  <si>
    <t>SELECT MEDICAL</t>
  </si>
  <si>
    <t>SEM</t>
  </si>
  <si>
    <t>STORA ENSO -ADR</t>
  </si>
  <si>
    <t>SEOAY</t>
  </si>
  <si>
    <t>SPECTRA EGY PTR</t>
  </si>
  <si>
    <t>SEP</t>
  </si>
  <si>
    <t>SERVICEMASTR GH</t>
  </si>
  <si>
    <t>SERV</t>
  </si>
  <si>
    <t>STIFEL FINL</t>
  </si>
  <si>
    <t>SF</t>
  </si>
  <si>
    <t>SERVISFIRST BCS</t>
  </si>
  <si>
    <t>SFBS</t>
  </si>
  <si>
    <t>SHUTTERFLY INC</t>
  </si>
  <si>
    <t>SFLY</t>
  </si>
  <si>
    <t>SPROUTS FMR MKT</t>
  </si>
  <si>
    <t>SFM</t>
  </si>
  <si>
    <t>SIMMONS FIRST A</t>
  </si>
  <si>
    <t>SFNC</t>
  </si>
  <si>
    <t>SHINHAN FIN-ADR</t>
  </si>
  <si>
    <t>SHG</t>
  </si>
  <si>
    <t>SHANGHAI PETROC</t>
  </si>
  <si>
    <t>SHI</t>
  </si>
  <si>
    <t>SHELL MIDSTREAM</t>
  </si>
  <si>
    <t>SHLX</t>
  </si>
  <si>
    <t>SUNSTONE HOTEL</t>
  </si>
  <si>
    <t>SHO</t>
  </si>
  <si>
    <t>STEVEN MADDEN</t>
  </si>
  <si>
    <t>SHOO</t>
  </si>
  <si>
    <t>SHIRE PLC-ADR</t>
  </si>
  <si>
    <t>SHPG</t>
  </si>
  <si>
    <t>SHERWIN WILLIAM</t>
  </si>
  <si>
    <t>SHW</t>
  </si>
  <si>
    <t>SIGNET JEWELERS</t>
  </si>
  <si>
    <t>SIG</t>
  </si>
  <si>
    <t>SELECT INS GRP</t>
  </si>
  <si>
    <t>SIGI</t>
  </si>
  <si>
    <t>SILICON MOTION</t>
  </si>
  <si>
    <t>SIMO</t>
  </si>
  <si>
    <t>SINA CORP</t>
  </si>
  <si>
    <t>SINA</t>
  </si>
  <si>
    <t>SELECT INCOME</t>
  </si>
  <si>
    <t>SIR</t>
  </si>
  <si>
    <t>SVB FINL GP</t>
  </si>
  <si>
    <t>SIVB</t>
  </si>
  <si>
    <t>SOUTH JERSEY IN</t>
  </si>
  <si>
    <t>SJI</t>
  </si>
  <si>
    <t>SMUCKER JM</t>
  </si>
  <si>
    <t>SJM</t>
  </si>
  <si>
    <t>SHAW COMMS-CL B</t>
  </si>
  <si>
    <t>SJR</t>
  </si>
  <si>
    <t>SJW CORP</t>
  </si>
  <si>
    <t>SJW</t>
  </si>
  <si>
    <t>SKF AB</t>
  </si>
  <si>
    <t>SKFRY</t>
  </si>
  <si>
    <t>TANGER FACT OUT</t>
  </si>
  <si>
    <t>SKT</t>
  </si>
  <si>
    <t>SKECHERS USA-A</t>
  </si>
  <si>
    <t>SKX</t>
  </si>
  <si>
    <t>SKYWEST INC</t>
  </si>
  <si>
    <t>SKYW</t>
  </si>
  <si>
    <t>SILICON LAB INC</t>
  </si>
  <si>
    <t>SLAB</t>
  </si>
  <si>
    <t>SCHLUMBERGER LT</t>
  </si>
  <si>
    <t>SLB</t>
  </si>
  <si>
    <t>SUN LIFE FINL</t>
  </si>
  <si>
    <t>SLF</t>
  </si>
  <si>
    <t>SL GREEN REALTY</t>
  </si>
  <si>
    <t>SLG</t>
  </si>
  <si>
    <t>SILGAN HOLDINGS</t>
  </si>
  <si>
    <t>SLGN</t>
  </si>
  <si>
    <t>SLM CORP</t>
  </si>
  <si>
    <t>SLM</t>
  </si>
  <si>
    <t>SILVER WHEATON</t>
  </si>
  <si>
    <t>SLW</t>
  </si>
  <si>
    <t>SUPER MICRO COM</t>
  </si>
  <si>
    <t>SMCI</t>
  </si>
  <si>
    <t>SUMITOMO-MITSUI</t>
  </si>
  <si>
    <t>SMFG</t>
  </si>
  <si>
    <t>SCOTTS MIRCL-GR</t>
  </si>
  <si>
    <t>SMG</t>
  </si>
  <si>
    <t>SEMICON MFG-ADR</t>
  </si>
  <si>
    <t>SMI</t>
  </si>
  <si>
    <t>STANDARD MOTOR</t>
  </si>
  <si>
    <t>SMP</t>
  </si>
  <si>
    <t>SEMTECH CORP</t>
  </si>
  <si>
    <t>SMTC</t>
  </si>
  <si>
    <t>SNAP-ON INC</t>
  </si>
  <si>
    <t>SNA</t>
  </si>
  <si>
    <t>SYNCHRONOSS TEC</t>
  </si>
  <si>
    <t>SNCR</t>
  </si>
  <si>
    <t>SONY CORP ADR</t>
  </si>
  <si>
    <t>SNE</t>
  </si>
  <si>
    <t>SENIOR HOUSING</t>
  </si>
  <si>
    <t>SNH</t>
  </si>
  <si>
    <t>SUN HYDRAULICS</t>
  </si>
  <si>
    <t>SNHY</t>
  </si>
  <si>
    <t>SCRIPPS NETWRKS</t>
  </si>
  <si>
    <t>SNI</t>
  </si>
  <si>
    <t>CHINA PETRO&amp;CHM</t>
  </si>
  <si>
    <t>SNP</t>
  </si>
  <si>
    <t>SYNOPSYS INC</t>
  </si>
  <si>
    <t>SNPS</t>
  </si>
  <si>
    <t>SYNOVUS FINL CP</t>
  </si>
  <si>
    <t>SNV</t>
  </si>
  <si>
    <t>SYNNEX CORP</t>
  </si>
  <si>
    <t>SNX</t>
  </si>
  <si>
    <t>SANOFI-AVENTIS</t>
  </si>
  <si>
    <t>SNY</t>
  </si>
  <si>
    <t>SOUTHERN CO</t>
  </si>
  <si>
    <t>SO</t>
  </si>
  <si>
    <t>SONOCO PRODUCTS</t>
  </si>
  <si>
    <t>SON</t>
  </si>
  <si>
    <t>SPECTRUM BRANDS</t>
  </si>
  <si>
    <t>SPB</t>
  </si>
  <si>
    <t>SIMON PROPERTY</t>
  </si>
  <si>
    <t>SPG</t>
  </si>
  <si>
    <t>S&amp;P GLOBAL INC</t>
  </si>
  <si>
    <t>SPGI</t>
  </si>
  <si>
    <t>SUBURB PROPANE</t>
  </si>
  <si>
    <t>SPH</t>
  </si>
  <si>
    <t>STAPLES INC</t>
  </si>
  <si>
    <t>SPLS</t>
  </si>
  <si>
    <t>SPIRIT AEROSYS</t>
  </si>
  <si>
    <t>SPR</t>
  </si>
  <si>
    <t>SPS COMMERCE</t>
  </si>
  <si>
    <t>SPSC</t>
  </si>
  <si>
    <t>SPARTAN NASH CO</t>
  </si>
  <si>
    <t>SPTN</t>
  </si>
  <si>
    <t>SOC QUIMICA MIN</t>
  </si>
  <si>
    <t>SQM</t>
  </si>
  <si>
    <t>SPIRE INC</t>
  </si>
  <si>
    <t>SR</t>
  </si>
  <si>
    <t>SPIRIT REALTY</t>
  </si>
  <si>
    <t>SRC</t>
  </si>
  <si>
    <t>FIRST SOURCE CP</t>
  </si>
  <si>
    <t>SRCE</t>
  </si>
  <si>
    <t>STERICYCLE INC</t>
  </si>
  <si>
    <t>SRCL</t>
  </si>
  <si>
    <t>SEMPRA ENERGY</t>
  </si>
  <si>
    <t>SRE</t>
  </si>
  <si>
    <t>SOUTH STATE CP</t>
  </si>
  <si>
    <t>SSB</t>
  </si>
  <si>
    <t>SIMPSON MFG INC</t>
  </si>
  <si>
    <t>SSD</t>
  </si>
  <si>
    <t>SS&amp;C TECHNOLOGS</t>
  </si>
  <si>
    <t>SSNC</t>
  </si>
  <si>
    <t>EW SCRIPPS CO</t>
  </si>
  <si>
    <t>SSP</t>
  </si>
  <si>
    <t>SWISS RE LTD</t>
  </si>
  <si>
    <t>SSREY</t>
  </si>
  <si>
    <t>SILVER STD RES</t>
  </si>
  <si>
    <t>SSRI</t>
  </si>
  <si>
    <t>SHUTTERSTOCK</t>
  </si>
  <si>
    <t>SSTK</t>
  </si>
  <si>
    <t>SUMITOMO CORP</t>
  </si>
  <si>
    <t>SSUMY</t>
  </si>
  <si>
    <t>SEASPAN CORP</t>
  </si>
  <si>
    <t>SSW</t>
  </si>
  <si>
    <t>SENSATA TECHNOL</t>
  </si>
  <si>
    <t>ST</t>
  </si>
  <si>
    <t>EXTENDED STAY</t>
  </si>
  <si>
    <t>STAY</t>
  </si>
  <si>
    <t>S&amp;T BANCORP INC</t>
  </si>
  <si>
    <t>STBA</t>
  </si>
  <si>
    <t>STEWART INFO SV</t>
  </si>
  <si>
    <t>STC</t>
  </si>
  <si>
    <t>STERIS PLC</t>
  </si>
  <si>
    <t>STE</t>
  </si>
  <si>
    <t>SUNTRUST BKS</t>
  </si>
  <si>
    <t>STI</t>
  </si>
  <si>
    <t>ST JUDE MEDICAL</t>
  </si>
  <si>
    <t>STJ</t>
  </si>
  <si>
    <t>STERLING BANCP</t>
  </si>
  <si>
    <t>STL</t>
  </si>
  <si>
    <t>STEEL DYNAMICS</t>
  </si>
  <si>
    <t>STLD</t>
  </si>
  <si>
    <t>STMICROELECTRON</t>
  </si>
  <si>
    <t>STM</t>
  </si>
  <si>
    <t>STAMPS.COM INC</t>
  </si>
  <si>
    <t>STMP</t>
  </si>
  <si>
    <t>STANTEC INC</t>
  </si>
  <si>
    <t>STN</t>
  </si>
  <si>
    <t>STORE CAPITAL</t>
  </si>
  <si>
    <t>STOR</t>
  </si>
  <si>
    <t>STARZ-LIB CAP-A</t>
  </si>
  <si>
    <t>STRZA</t>
  </si>
  <si>
    <t>STATE ST CORP</t>
  </si>
  <si>
    <t>STT</t>
  </si>
  <si>
    <t>STARWOOD PROPRT</t>
  </si>
  <si>
    <t>STWD</t>
  </si>
  <si>
    <t>CONSTELLATN BRD</t>
  </si>
  <si>
    <t>STZ</t>
  </si>
  <si>
    <t>SUBSEA 7 SA</t>
  </si>
  <si>
    <t>SUBCY</t>
  </si>
  <si>
    <t>SUN CMNTYS INC</t>
  </si>
  <si>
    <t>SUI</t>
  </si>
  <si>
    <t>SUMMIT MATERLS</t>
  </si>
  <si>
    <t>SUM</t>
  </si>
  <si>
    <t>SUNOCO LP</t>
  </si>
  <si>
    <t>SUN</t>
  </si>
  <si>
    <t>SUPERNUS PHARMA</t>
  </si>
  <si>
    <t>SUPN</t>
  </si>
  <si>
    <t>SVENSKA CELLULS</t>
  </si>
  <si>
    <t>SVCBY</t>
  </si>
  <si>
    <t>STILLWATER MNG</t>
  </si>
  <si>
    <t>SWC</t>
  </si>
  <si>
    <t>SWEDBANK AB-ADR</t>
  </si>
  <si>
    <t>SWDBY</t>
  </si>
  <si>
    <t>SWIFT TRANSPORT</t>
  </si>
  <si>
    <t>SWFT</t>
  </si>
  <si>
    <t>SMITH &amp; WESSON</t>
  </si>
  <si>
    <t>SWHC</t>
  </si>
  <si>
    <t>STANLEY B&amp;D INC</t>
  </si>
  <si>
    <t>SWK</t>
  </si>
  <si>
    <t>SOUTHWEST GAS</t>
  </si>
  <si>
    <t>SWX</t>
  </si>
  <si>
    <t>STANDEX INTL CO</t>
  </si>
  <si>
    <t>SXI</t>
  </si>
  <si>
    <t>SUNOCO LOGISTIC</t>
  </si>
  <si>
    <t>SXL</t>
  </si>
  <si>
    <t>SENSIENT TECH</t>
  </si>
  <si>
    <t>SXT</t>
  </si>
  <si>
    <t>SYNCHRONY FIN</t>
  </si>
  <si>
    <t>SYF</t>
  </si>
  <si>
    <t>STRYKER CORP</t>
  </si>
  <si>
    <t>SYK</t>
  </si>
  <si>
    <t>SYKES ENTRP INC</t>
  </si>
  <si>
    <t>SYKE</t>
  </si>
  <si>
    <t>SYNAPTICS INC</t>
  </si>
  <si>
    <t>SYNA</t>
  </si>
  <si>
    <t>SYNTEL INC</t>
  </si>
  <si>
    <t>SYNT</t>
  </si>
  <si>
    <t>SYSCO CORP</t>
  </si>
  <si>
    <t>SYY</t>
  </si>
  <si>
    <t>TRANSALTA CORP</t>
  </si>
  <si>
    <t>TAC</t>
  </si>
  <si>
    <t>TAHOE RESOURCES</t>
  </si>
  <si>
    <t>TAHO</t>
  </si>
  <si>
    <t>MOLSON COORS-B</t>
  </si>
  <si>
    <t>TAP</t>
  </si>
  <si>
    <t>TASER INTL INC</t>
  </si>
  <si>
    <t>TASR</t>
  </si>
  <si>
    <t>TCF FINL CORP</t>
  </si>
  <si>
    <t>TCB</t>
  </si>
  <si>
    <t>TEXAS CAP BCSHS</t>
  </si>
  <si>
    <t>TCBI</t>
  </si>
  <si>
    <t>TECK RESOURCES</t>
  </si>
  <si>
    <t>TCK</t>
  </si>
  <si>
    <t>TAUBMAN CENTERS</t>
  </si>
  <si>
    <t>TCO</t>
  </si>
  <si>
    <t>TC PIPELINES</t>
  </si>
  <si>
    <t>TCP</t>
  </si>
  <si>
    <t>TORONTO DOM BNK</t>
  </si>
  <si>
    <t>TD</t>
  </si>
  <si>
    <t>TERADATA CORP</t>
  </si>
  <si>
    <t>TDC</t>
  </si>
  <si>
    <t>TELEPHONE &amp;DATA</t>
  </si>
  <si>
    <t>TDS</t>
  </si>
  <si>
    <t>TELEDYNE TECH</t>
  </si>
  <si>
    <t>TDY</t>
  </si>
  <si>
    <t>TECH DATA CORP</t>
  </si>
  <si>
    <t>TECD</t>
  </si>
  <si>
    <t>BIO-TECHNE CP</t>
  </si>
  <si>
    <t>TECH</t>
  </si>
  <si>
    <t>TELEFONICA S.A.</t>
  </si>
  <si>
    <t>TEF</t>
  </si>
  <si>
    <t>TALLGRASS ENRGY</t>
  </si>
  <si>
    <t>TEGP</t>
  </si>
  <si>
    <t>TENNECO INC</t>
  </si>
  <si>
    <t>TEN</t>
  </si>
  <si>
    <t>TELECOM ARGENTI</t>
  </si>
  <si>
    <t>TEO</t>
  </si>
  <si>
    <t>TEP</t>
  </si>
  <si>
    <t>TERADYNE INC</t>
  </si>
  <si>
    <t>TER</t>
  </si>
  <si>
    <t>TEVA PHARM ADR</t>
  </si>
  <si>
    <t>TEVA</t>
  </si>
  <si>
    <t>TEREX CORP</t>
  </si>
  <si>
    <t>TEX</t>
  </si>
  <si>
    <t>TFS FINANCIAL</t>
  </si>
  <si>
    <t>TFSL</t>
  </si>
  <si>
    <t>TELEFLEX INC</t>
  </si>
  <si>
    <t>TFX</t>
  </si>
  <si>
    <t>TRIUMPH GRP INC</t>
  </si>
  <si>
    <t>TGI</t>
  </si>
  <si>
    <t>TEGNA INC</t>
  </si>
  <si>
    <t>TGNA</t>
  </si>
  <si>
    <t>TEEKAY LNG PTNR</t>
  </si>
  <si>
    <t>TGP</t>
  </si>
  <si>
    <t>TARGET CORP</t>
  </si>
  <si>
    <t>TGT</t>
  </si>
  <si>
    <t>TENET HEALTH</t>
  </si>
  <si>
    <t>THC</t>
  </si>
  <si>
    <t>HANOVER INSURAN</t>
  </si>
  <si>
    <t>THG</t>
  </si>
  <si>
    <t>THOR INDS INC</t>
  </si>
  <si>
    <t>THO</t>
  </si>
  <si>
    <t>GENTHERM INC</t>
  </si>
  <si>
    <t>THRM</t>
  </si>
  <si>
    <t>TREEHOUSE FOODS</t>
  </si>
  <si>
    <t>THS</t>
  </si>
  <si>
    <t>TIFFANY &amp; CO</t>
  </si>
  <si>
    <t>TIF</t>
  </si>
  <si>
    <t>INTERFACE INC A</t>
  </si>
  <si>
    <t>TILE</t>
  </si>
  <si>
    <t>TIME INC</t>
  </si>
  <si>
    <t>TIME</t>
  </si>
  <si>
    <t>TEAM INC</t>
  </si>
  <si>
    <t>TISI</t>
  </si>
  <si>
    <t>TIVO CORP</t>
  </si>
  <si>
    <t>TIVO</t>
  </si>
  <si>
    <t>TJX COS INC NEW</t>
  </si>
  <si>
    <t>TJX</t>
  </si>
  <si>
    <t>TELEKOM AUSTRIA</t>
  </si>
  <si>
    <t>TKAGY</t>
  </si>
  <si>
    <t>TURKCELL IL-ADR</t>
  </si>
  <si>
    <t>TKC</t>
  </si>
  <si>
    <t>TECHNIP NEW</t>
  </si>
  <si>
    <t>TKPPY</t>
  </si>
  <si>
    <t>TIMKEN CO</t>
  </si>
  <si>
    <t>TKR</t>
  </si>
  <si>
    <t>TESORO LOGISTIC</t>
  </si>
  <si>
    <t>TLLP</t>
  </si>
  <si>
    <t>TALEN ENERGY CP</t>
  </si>
  <si>
    <t>TLN</t>
  </si>
  <si>
    <t>TOYOTA MOTOR CP</t>
  </si>
  <si>
    <t>TM</t>
  </si>
  <si>
    <t>TEAM HEALTH HLD</t>
  </si>
  <si>
    <t>TMH</t>
  </si>
  <si>
    <t>TAYLOR MORRISON</t>
  </si>
  <si>
    <t>TMHC</t>
  </si>
  <si>
    <t>TREND MICRO INC</t>
  </si>
  <si>
    <t>TMICY</t>
  </si>
  <si>
    <t>TORCHMARK CORP</t>
  </si>
  <si>
    <t>TMK</t>
  </si>
  <si>
    <t>THERMO FISHER</t>
  </si>
  <si>
    <t>TMO</t>
  </si>
  <si>
    <t>TENNANT CO</t>
  </si>
  <si>
    <t>TNC</t>
  </si>
  <si>
    <t>TRINET GROUP</t>
  </si>
  <si>
    <t>TNET</t>
  </si>
  <si>
    <t>TOLL BROTHERS</t>
  </si>
  <si>
    <t>TOL</t>
  </si>
  <si>
    <t>TOTAL FINA SA</t>
  </si>
  <si>
    <t>TOT</t>
  </si>
  <si>
    <t>TUTOR PERINI CP</t>
  </si>
  <si>
    <t>TPC</t>
  </si>
  <si>
    <t>TRI POINTE GRP</t>
  </si>
  <si>
    <t>TPH</t>
  </si>
  <si>
    <t>THIRD PT REINSR</t>
  </si>
  <si>
    <t>TPRE</t>
  </si>
  <si>
    <t>TEMPUR SEALY</t>
  </si>
  <si>
    <t>TPX</t>
  </si>
  <si>
    <t>TRIBUNE MEDIA</t>
  </si>
  <si>
    <t>TRCO</t>
  </si>
  <si>
    <t>LENDINGTREE INC</t>
  </si>
  <si>
    <t>TREE</t>
  </si>
  <si>
    <t>TREX COMPANY</t>
  </si>
  <si>
    <t>TREX</t>
  </si>
  <si>
    <t>THOMSON REUTERS</t>
  </si>
  <si>
    <t>TRI</t>
  </si>
  <si>
    <t>TRIPADVISOR INC</t>
  </si>
  <si>
    <t>TRIP</t>
  </si>
  <si>
    <t>TRIMBLE INC</t>
  </si>
  <si>
    <t>TRMB</t>
  </si>
  <si>
    <t>TRUSTMARK CP</t>
  </si>
  <si>
    <t>TRMK</t>
  </si>
  <si>
    <t>TRINITY INDS IN</t>
  </si>
  <si>
    <t>TRN</t>
  </si>
  <si>
    <t>TERRENO REALTY</t>
  </si>
  <si>
    <t>TRNO</t>
  </si>
  <si>
    <t>T ROWE PRICE</t>
  </si>
  <si>
    <t>TROW</t>
  </si>
  <si>
    <t>TRANSCDA CORP</t>
  </si>
  <si>
    <t>TRP</t>
  </si>
  <si>
    <t>TRITON INTL LTD</t>
  </si>
  <si>
    <t>TRTN</t>
  </si>
  <si>
    <t>TRANSUNION</t>
  </si>
  <si>
    <t>TRU</t>
  </si>
  <si>
    <t>TRAVELERS COS</t>
  </si>
  <si>
    <t>TRV</t>
  </si>
  <si>
    <t>TRACTOR SUPPLY</t>
  </si>
  <si>
    <t>TSCO</t>
  </si>
  <si>
    <t>TRINSEO SA</t>
  </si>
  <si>
    <t>TSE</t>
  </si>
  <si>
    <t>TOWER SEMICOND</t>
  </si>
  <si>
    <t>TSEM</t>
  </si>
  <si>
    <t>TPG SPECIALTY</t>
  </si>
  <si>
    <t>TSLX</t>
  </si>
  <si>
    <t>TYSON FOODS  A</t>
  </si>
  <si>
    <t>TSN</t>
  </si>
  <si>
    <t>TESORO CORP</t>
  </si>
  <si>
    <t>TSO</t>
  </si>
  <si>
    <t>TESSERA TEC INC</t>
  </si>
  <si>
    <t>TSRA</t>
  </si>
  <si>
    <t>TOTAL SYS SVC</t>
  </si>
  <si>
    <t>TSS</t>
  </si>
  <si>
    <t>TIM PARTICP-ADR</t>
  </si>
  <si>
    <t>TSU</t>
  </si>
  <si>
    <t>TORO CO</t>
  </si>
  <si>
    <t>TTC</t>
  </si>
  <si>
    <t>TDK CORP-ADS</t>
  </si>
  <si>
    <t>TTDKY</t>
  </si>
  <si>
    <t>TELETECH HLDGS</t>
  </si>
  <si>
    <t>TTEC</t>
  </si>
  <si>
    <t>TETRA TECH NEW</t>
  </si>
  <si>
    <t>TTEK</t>
  </si>
  <si>
    <t>TATA MOTORS-ADR</t>
  </si>
  <si>
    <t>TTM</t>
  </si>
  <si>
    <t>TTM TECHNOLOGIE</t>
  </si>
  <si>
    <t>TTMI</t>
  </si>
  <si>
    <t>TILE SHOP HLDGS</t>
  </si>
  <si>
    <t>TTS</t>
  </si>
  <si>
    <t>TAKE-TWO INTER</t>
  </si>
  <si>
    <t>TTWO</t>
  </si>
  <si>
    <t>TELUS CORP</t>
  </si>
  <si>
    <t>TU</t>
  </si>
  <si>
    <t>TUPPERWARE BRND</t>
  </si>
  <si>
    <t>TUP</t>
  </si>
  <si>
    <t>GRUPO TELEVISA</t>
  </si>
  <si>
    <t>TV</t>
  </si>
  <si>
    <t>TWO HARBORS INV</t>
  </si>
  <si>
    <t>TWO</t>
  </si>
  <si>
    <t>TIME WARNER INC</t>
  </si>
  <si>
    <t>TWX</t>
  </si>
  <si>
    <t>TERNIUM SA-ADR</t>
  </si>
  <si>
    <t>TX</t>
  </si>
  <si>
    <t>TEXAS ROADHOUSE</t>
  </si>
  <si>
    <t>TXRH</t>
  </si>
  <si>
    <t>TEXTRON INC</t>
  </si>
  <si>
    <t>TXT</t>
  </si>
  <si>
    <t>TYLER TECH INC</t>
  </si>
  <si>
    <t>TYL</t>
  </si>
  <si>
    <t>UNDER ARMOUR-A</t>
  </si>
  <si>
    <t>UA</t>
  </si>
  <si>
    <t>UNITED CONT HLD</t>
  </si>
  <si>
    <t>UAL</t>
  </si>
  <si>
    <t>UBIQUITI NETWRK</t>
  </si>
  <si>
    <t>UBNT</t>
  </si>
  <si>
    <t>UBS GROUP AG</t>
  </si>
  <si>
    <t>UBS</t>
  </si>
  <si>
    <t>UNION BANKSHARS</t>
  </si>
  <si>
    <t>UBSH</t>
  </si>
  <si>
    <t>UTD BANKSHARES</t>
  </si>
  <si>
    <t>UBSI</t>
  </si>
  <si>
    <t>UTD CMNTY BK/GA</t>
  </si>
  <si>
    <t>UCBI</t>
  </si>
  <si>
    <t>UDR INC</t>
  </si>
  <si>
    <t>UDR</t>
  </si>
  <si>
    <t>URBAN EDGE PROP</t>
  </si>
  <si>
    <t>UE</t>
  </si>
  <si>
    <t>UNIVL ELECTRS</t>
  </si>
  <si>
    <t>UEIC</t>
  </si>
  <si>
    <t>UNIVL FST PRODS</t>
  </si>
  <si>
    <t>UFPI</t>
  </si>
  <si>
    <t>DOMTAR CORP</t>
  </si>
  <si>
    <t>UFS</t>
  </si>
  <si>
    <t>UGI CORP</t>
  </si>
  <si>
    <t>UGI</t>
  </si>
  <si>
    <t>ULTRAPAR PA-ADR</t>
  </si>
  <si>
    <t>UGP</t>
  </si>
  <si>
    <t>AMERCO INC</t>
  </si>
  <si>
    <t>UHAL</t>
  </si>
  <si>
    <t>UNIVL HLTH SVCS</t>
  </si>
  <si>
    <t>UHS</t>
  </si>
  <si>
    <t>ULTA SALON COSM</t>
  </si>
  <si>
    <t>ULTA</t>
  </si>
  <si>
    <t>ULTIMATE SOFTWR</t>
  </si>
  <si>
    <t>ULTI</t>
  </si>
  <si>
    <t>UMB FINL CORP</t>
  </si>
  <si>
    <t>UMBF</t>
  </si>
  <si>
    <t>UMPQUA HLDGS CP</t>
  </si>
  <si>
    <t>UMPQ</t>
  </si>
  <si>
    <t>UNIFIRST CORP</t>
  </si>
  <si>
    <t>UNF</t>
  </si>
  <si>
    <t>UTD NATURAL FDS</t>
  </si>
  <si>
    <t>UNFI</t>
  </si>
  <si>
    <t>UNITEDHEALTH GP</t>
  </si>
  <si>
    <t>UNH</t>
  </si>
  <si>
    <t>UNUM GROUP</t>
  </si>
  <si>
    <t>UNM</t>
  </si>
  <si>
    <t>UNION PAC CORP</t>
  </si>
  <si>
    <t>UNP</t>
  </si>
  <si>
    <t>UNIVAR INC</t>
  </si>
  <si>
    <t>UNVR</t>
  </si>
  <si>
    <t>UTD OVERSEAS BK</t>
  </si>
  <si>
    <t>UOVEY</t>
  </si>
  <si>
    <t>UPM-KYMMENE ADR</t>
  </si>
  <si>
    <t>UPMKY</t>
  </si>
  <si>
    <t>UTD PARCEL SRVC</t>
  </si>
  <si>
    <t>UPS</t>
  </si>
  <si>
    <t>URBAN OUTFITTER</t>
  </si>
  <si>
    <t>URBN</t>
  </si>
  <si>
    <t>UTD RENTALS INC</t>
  </si>
  <si>
    <t>URI</t>
  </si>
  <si>
    <t>USA COMPRESSION</t>
  </si>
  <si>
    <t>USAC</t>
  </si>
  <si>
    <t>US BANCORP</t>
  </si>
  <si>
    <t>USB</t>
  </si>
  <si>
    <t>US FOODS HLDG</t>
  </si>
  <si>
    <t>USFD</t>
  </si>
  <si>
    <t>USG CORP</t>
  </si>
  <si>
    <t>USG</t>
  </si>
  <si>
    <t>US CELLULAR</t>
  </si>
  <si>
    <t>USM</t>
  </si>
  <si>
    <t>USANA HLTH SCI</t>
  </si>
  <si>
    <t>USNA</t>
  </si>
  <si>
    <t>UTD THERAPEUTIC</t>
  </si>
  <si>
    <t>UTHR</t>
  </si>
  <si>
    <t>UTD TECHS CORP</t>
  </si>
  <si>
    <t>UTX</t>
  </si>
  <si>
    <t>VISA INC-A</t>
  </si>
  <si>
    <t>V</t>
  </si>
  <si>
    <t>VIRGIN AMERICA</t>
  </si>
  <si>
    <t>VA</t>
  </si>
  <si>
    <t>MARRIOT VAC WW</t>
  </si>
  <si>
    <t>VAC</t>
  </si>
  <si>
    <t>VALSPAR CORP</t>
  </si>
  <si>
    <t>VAL</t>
  </si>
  <si>
    <t>VALE SA</t>
  </si>
  <si>
    <t>VALE</t>
  </si>
  <si>
    <t>VARIAN MEDICAL</t>
  </si>
  <si>
    <t>VAR</t>
  </si>
  <si>
    <t>VISTEON CORP</t>
  </si>
  <si>
    <t>VC</t>
  </si>
  <si>
    <t>VEEVA SYSTEMS-A</t>
  </si>
  <si>
    <t>VEEV</t>
  </si>
  <si>
    <t>V F CORP</t>
  </si>
  <si>
    <t>VFC</t>
  </si>
  <si>
    <t>VONAGE HOLDINGS</t>
  </si>
  <si>
    <t>VG</t>
  </si>
  <si>
    <t>VIACOM INC-B</t>
  </si>
  <si>
    <t>VIAB</t>
  </si>
  <si>
    <t>VIAVI SOLUTIONS</t>
  </si>
  <si>
    <t>VIAV</t>
  </si>
  <si>
    <t>VIPSHOP HOLDNGS</t>
  </si>
  <si>
    <t>VIPS</t>
  </si>
  <si>
    <t>TELEF BRASIL SA</t>
  </si>
  <si>
    <t>VIV</t>
  </si>
  <si>
    <t>VIVENDI-ADR</t>
  </si>
  <si>
    <t>VIVHY</t>
  </si>
  <si>
    <t>VOLKSWAGEN-ADR</t>
  </si>
  <si>
    <t>VLKAY</t>
  </si>
  <si>
    <t>VALERO ENERGY</t>
  </si>
  <si>
    <t>VLO</t>
  </si>
  <si>
    <t>VALERO EGY PTNR</t>
  </si>
  <si>
    <t>VLP</t>
  </si>
  <si>
    <t>CONTROLADORA VL</t>
  </si>
  <si>
    <t>VLRS</t>
  </si>
  <si>
    <t>VALLEY NATL BCP</t>
  </si>
  <si>
    <t>VLY</t>
  </si>
  <si>
    <t>VULCAN MATLS CO</t>
  </si>
  <si>
    <t>VMC</t>
  </si>
  <si>
    <t>VALMONT INDS</t>
  </si>
  <si>
    <t>VMI</t>
  </si>
  <si>
    <t>VORNADO RLTY TR</t>
  </si>
  <si>
    <t>VNO</t>
  </si>
  <si>
    <t>VIPER ENERGY</t>
  </si>
  <si>
    <t>VNOM</t>
  </si>
  <si>
    <t>VANTIV INC-A</t>
  </si>
  <si>
    <t>VNTV</t>
  </si>
  <si>
    <t>VOYA FINANCIAL</t>
  </si>
  <si>
    <t>VOYA</t>
  </si>
  <si>
    <t>VALIDUS HOLDING</t>
  </si>
  <si>
    <t>VR</t>
  </si>
  <si>
    <t>VERINT SYSTEMS</t>
  </si>
  <si>
    <t>VRNT</t>
  </si>
  <si>
    <t>VERISK ANALYTIC</t>
  </si>
  <si>
    <t>VRSK</t>
  </si>
  <si>
    <t>VALEANT PHARMA</t>
  </si>
  <si>
    <t>VRX</t>
  </si>
  <si>
    <t>VISHAY INTERTEC</t>
  </si>
  <si>
    <t>VSH</t>
  </si>
  <si>
    <t>VISTA OUTDOOR</t>
  </si>
  <si>
    <t>VSTO</t>
  </si>
  <si>
    <t>VENTAS INC</t>
  </si>
  <si>
    <t>VTR</t>
  </si>
  <si>
    <t>VECTREN CORP</t>
  </si>
  <si>
    <t>VVC</t>
  </si>
  <si>
    <t>VWR CORP</t>
  </si>
  <si>
    <t>VWR</t>
  </si>
  <si>
    <t>WABTECH</t>
  </si>
  <si>
    <t>WAB</t>
  </si>
  <si>
    <t>WASH FEDL INC</t>
  </si>
  <si>
    <t>WAFD</t>
  </si>
  <si>
    <t>WAGEWORKS INC</t>
  </si>
  <si>
    <t>WAGE</t>
  </si>
  <si>
    <t>WESCO AIRCRAFT</t>
  </si>
  <si>
    <t>WAIR</t>
  </si>
  <si>
    <t>WESTERN ALLIANC</t>
  </si>
  <si>
    <t>WAL</t>
  </si>
  <si>
    <t>WEIBO CORP ADS</t>
  </si>
  <si>
    <t>WB</t>
  </si>
  <si>
    <t>WALGREENS BAI</t>
  </si>
  <si>
    <t>WBA</t>
  </si>
  <si>
    <t>WABCO HOLDINGS</t>
  </si>
  <si>
    <t>WBC</t>
  </si>
  <si>
    <t>WEBMD HEALTH CP</t>
  </si>
  <si>
    <t>WBMD</t>
  </si>
  <si>
    <t>WEBSTER FINL CP</t>
  </si>
  <si>
    <t>WBS</t>
  </si>
  <si>
    <t>WESCO INTL INC</t>
  </si>
  <si>
    <t>WCC</t>
  </si>
  <si>
    <t>WELLCARE HEALTH</t>
  </si>
  <si>
    <t>WCG</t>
  </si>
  <si>
    <t>WASTE CONNECTN</t>
  </si>
  <si>
    <t>WCN</t>
  </si>
  <si>
    <t>WD 40 CO</t>
  </si>
  <si>
    <t>WDFC</t>
  </si>
  <si>
    <t>WADDELL&amp;REED -A</t>
  </si>
  <si>
    <t>WDR</t>
  </si>
  <si>
    <t>WEC ENERGY GRP</t>
  </si>
  <si>
    <t>WEC</t>
  </si>
  <si>
    <t>WENDYS CO/THE</t>
  </si>
  <si>
    <t>WEN</t>
  </si>
  <si>
    <t>WERNER ENTRPRS</t>
  </si>
  <si>
    <t>WERN</t>
  </si>
  <si>
    <t>WESTERN GAS PTR</t>
  </si>
  <si>
    <t>WES</t>
  </si>
  <si>
    <t>WISDOMTREE INV</t>
  </si>
  <si>
    <t>WETF</t>
  </si>
  <si>
    <t>WEX INC</t>
  </si>
  <si>
    <t>WEX</t>
  </si>
  <si>
    <t>WOORI BANK</t>
  </si>
  <si>
    <t>WF</t>
  </si>
  <si>
    <t>WELLS FARGO-NEW</t>
  </si>
  <si>
    <t>WFC</t>
  </si>
  <si>
    <t>WHOLE FOODS MKT</t>
  </si>
  <si>
    <t>WFM</t>
  </si>
  <si>
    <t>WGL HLDGS INC</t>
  </si>
  <si>
    <t>WGL</t>
  </si>
  <si>
    <t>WESTERN GAS EP</t>
  </si>
  <si>
    <t>WGP</t>
  </si>
  <si>
    <t>WHIRLPOOL CORP</t>
  </si>
  <si>
    <t>WHR</t>
  </si>
  <si>
    <t>WESTLAKE CHEM</t>
  </si>
  <si>
    <t>WLK</t>
  </si>
  <si>
    <t>WILLIS TWRS WAT</t>
  </si>
  <si>
    <t>WLTW</t>
  </si>
  <si>
    <t>WASTE MGMT-NEW</t>
  </si>
  <si>
    <t>WM</t>
  </si>
  <si>
    <t>WILLIAMS COS</t>
  </si>
  <si>
    <t>WMB</t>
  </si>
  <si>
    <t>WAL-MART MX-ADR</t>
  </si>
  <si>
    <t>WMMVY</t>
  </si>
  <si>
    <t>ADV DRAINAG SYS</t>
  </si>
  <si>
    <t>WMS</t>
  </si>
  <si>
    <t>WAL-MART STORES</t>
  </si>
  <si>
    <t>WMT</t>
  </si>
  <si>
    <t>WESTERN REFING</t>
  </si>
  <si>
    <t>WNR</t>
  </si>
  <si>
    <t>WNS HLDGS-ADR</t>
  </si>
  <si>
    <t>WNS</t>
  </si>
  <si>
    <t>VCA INC</t>
  </si>
  <si>
    <t>WOOF</t>
  </si>
  <si>
    <t>WORTHINGTON IND</t>
  </si>
  <si>
    <t>WOR</t>
  </si>
  <si>
    <t>WP CAREY INC</t>
  </si>
  <si>
    <t>WPC</t>
  </si>
  <si>
    <t>WILLIAMS PTR LP</t>
  </si>
  <si>
    <t>WPZ</t>
  </si>
  <si>
    <t>WESTAR ENERGY</t>
  </si>
  <si>
    <t>WR</t>
  </si>
  <si>
    <t>BERKLEY (WR) CP</t>
  </si>
  <si>
    <t>WRB</t>
  </si>
  <si>
    <t>WASHINGTON REIT</t>
  </si>
  <si>
    <t>WRE</t>
  </si>
  <si>
    <t>WEINGARTEN RLTY</t>
  </si>
  <si>
    <t>WRI</t>
  </si>
  <si>
    <t>WESTROCK CO</t>
  </si>
  <si>
    <t>WRK</t>
  </si>
  <si>
    <t>WESBANCO INC</t>
  </si>
  <si>
    <t>WSBC</t>
  </si>
  <si>
    <t>WSFS FINL CORP</t>
  </si>
  <si>
    <t>WSFS</t>
  </si>
  <si>
    <t>WILLIAMS-SONOMA</t>
  </si>
  <si>
    <t>WSM</t>
  </si>
  <si>
    <t>WATSCO INC</t>
  </si>
  <si>
    <t>WSO</t>
  </si>
  <si>
    <t>WEST PHARM SVC</t>
  </si>
  <si>
    <t>WST</t>
  </si>
  <si>
    <t>WINTRUST FINL</t>
  </si>
  <si>
    <t>WTFC</t>
  </si>
  <si>
    <t>AQUA AMER INC</t>
  </si>
  <si>
    <t>WTR</t>
  </si>
  <si>
    <t>WATTS WATER TEC</t>
  </si>
  <si>
    <t>WTS</t>
  </si>
  <si>
    <t>WESTERN UNION</t>
  </si>
  <si>
    <t>WU</t>
  </si>
  <si>
    <t>WHITEWAVE FOODS</t>
  </si>
  <si>
    <t>WWAV</t>
  </si>
  <si>
    <t>WOODWARD INC</t>
  </si>
  <si>
    <t>WWD</t>
  </si>
  <si>
    <t>WORLD WRESTLING</t>
  </si>
  <si>
    <t>WWE</t>
  </si>
  <si>
    <t>WOLVERINE WORLD</t>
  </si>
  <si>
    <t>WWW</t>
  </si>
  <si>
    <t>WEYERHAEUSER CO</t>
  </si>
  <si>
    <t>WY</t>
  </si>
  <si>
    <t>WYNDHAM WORLDWD</t>
  </si>
  <si>
    <t>WYN</t>
  </si>
  <si>
    <t>WYNN RESRTS LTD</t>
  </si>
  <si>
    <t>WYNN</t>
  </si>
  <si>
    <t>XCEL ENERGY INC</t>
  </si>
  <si>
    <t>XEL</t>
  </si>
  <si>
    <t>XENIA HTLS&amp;RSRT</t>
  </si>
  <si>
    <t>XHR</t>
  </si>
  <si>
    <t>XL GROUP LTD</t>
  </si>
  <si>
    <t>XL</t>
  </si>
  <si>
    <t>EXXON MOBIL CRP</t>
  </si>
  <si>
    <t>XOM</t>
  </si>
  <si>
    <t>XPO LOGISTICS</t>
  </si>
  <si>
    <t>XPO</t>
  </si>
  <si>
    <t>DENTSPLY SIRONA</t>
  </si>
  <si>
    <t>XRAY</t>
  </si>
  <si>
    <t>TAL EDUCATN-ADR</t>
  </si>
  <si>
    <t>XRS</t>
  </si>
  <si>
    <t>XEROX CORP</t>
  </si>
  <si>
    <t>XRX</t>
  </si>
  <si>
    <t>IXIA</t>
  </si>
  <si>
    <t>XXIA</t>
  </si>
  <si>
    <t>XYLEM INC</t>
  </si>
  <si>
    <t>XYL</t>
  </si>
  <si>
    <t>ALLEGHANY CORP</t>
  </si>
  <si>
    <t>Y</t>
  </si>
  <si>
    <t>YASKAWA ELE-ADR</t>
  </si>
  <si>
    <t>YASKY</t>
  </si>
  <si>
    <t>YADKIN FINL CP</t>
  </si>
  <si>
    <t>YDKN</t>
  </si>
  <si>
    <t>YINTECH INVSTMT</t>
  </si>
  <si>
    <t>YIN</t>
  </si>
  <si>
    <t>YANDEX NV-A</t>
  </si>
  <si>
    <t>YNDX</t>
  </si>
  <si>
    <t>YIRENDAI LTD</t>
  </si>
  <si>
    <t>YRD</t>
  </si>
  <si>
    <t>ZIMMER BIOMET</t>
  </si>
  <si>
    <t>ZBH</t>
  </si>
  <si>
    <t>ZEBRA TECH CL A</t>
  </si>
  <si>
    <t>ZBRA</t>
  </si>
  <si>
    <t>ZHEJIANG EXPRES</t>
  </si>
  <si>
    <t>ZHEXY</t>
  </si>
  <si>
    <t>ZIONS BANCORP</t>
  </si>
  <si>
    <t>ZION</t>
  </si>
  <si>
    <t>CHINA SOUTH-ADR</t>
  </si>
  <si>
    <t>ZNH</t>
  </si>
  <si>
    <t>ZOETIS INC</t>
  </si>
  <si>
    <t>ZTS</t>
  </si>
  <si>
    <t>ZURICH INSUR GP</t>
  </si>
  <si>
    <t>ZURVY</t>
  </si>
  <si>
    <t>ADV ACCELERATOR</t>
  </si>
  <si>
    <t>AAC HOLDINGS</t>
  </si>
  <si>
    <t>AAC TECH HLDGS</t>
  </si>
  <si>
    <t>ALTISOURCE ASST</t>
  </si>
  <si>
    <t>ATLANTIC AMERCN</t>
  </si>
  <si>
    <t>APPLIED OPTOELE</t>
  </si>
  <si>
    <t>ATLANTIC AL PTR</t>
  </si>
  <si>
    <t>ALMADEN MINERAL</t>
  </si>
  <si>
    <t>ADV OIL&amp;GAS LTD</t>
  </si>
  <si>
    <t>AOXIN TIANLI GP</t>
  </si>
  <si>
    <t>CAMBIUM LEARNG</t>
  </si>
  <si>
    <t>AMBASE CORP</t>
  </si>
  <si>
    <t>ALCENTRA CAPITL</t>
  </si>
  <si>
    <t>ABEONA THERAPTC</t>
  </si>
  <si>
    <t>ABILITY INC</t>
  </si>
  <si>
    <t>ARCA BIOPHARMA</t>
  </si>
  <si>
    <t>ABM INDUSTRIES</t>
  </si>
  <si>
    <t>AMERICAN BIO MD</t>
  </si>
  <si>
    <t>ARBOR RLTY TRST</t>
  </si>
  <si>
    <t>AUTOBYTEL INC</t>
  </si>
  <si>
    <t>ALLEGIANCE BCSH</t>
  </si>
  <si>
    <t>ARBUTUS BIOPH</t>
  </si>
  <si>
    <t>ATLANTICA YIELD</t>
  </si>
  <si>
    <t>ASSOC CAP GRP</t>
  </si>
  <si>
    <t>ACADIA PHARMA</t>
  </si>
  <si>
    <t>AMER CAP LTD</t>
  </si>
  <si>
    <t>ARCTIC CAT INC</t>
  </si>
  <si>
    <t>ATLANTIC CAP BC</t>
  </si>
  <si>
    <t>ACACIA AUTOMOTV</t>
  </si>
  <si>
    <t>ACETO CORP</t>
  </si>
  <si>
    <t>ATL COAST FINL</t>
  </si>
  <si>
    <t>ACORN ENERGY IN</t>
  </si>
  <si>
    <t>ALUMINUM CP-ADR</t>
  </si>
  <si>
    <t>ACCRETIVE HLTH</t>
  </si>
  <si>
    <t>ACHILLION PHARM</t>
  </si>
  <si>
    <t>AXCELIS TECH</t>
  </si>
  <si>
    <t>ACNB CORP</t>
  </si>
  <si>
    <t>ACORDA THERAPT</t>
  </si>
  <si>
    <t>ACTIVE POWER</t>
  </si>
  <si>
    <t>ARES COMMERCIAL</t>
  </si>
  <si>
    <t>ACLARIS THERAPT</t>
  </si>
  <si>
    <t>ACELRX PHARMACT</t>
  </si>
  <si>
    <t>AMER CAP SNR FL</t>
  </si>
  <si>
    <t>ACASTI PHARMA</t>
  </si>
  <si>
    <t>ACTUA CORP</t>
  </si>
  <si>
    <t>ACACIA RESEARCH</t>
  </si>
  <si>
    <t>ACTIONS SEMICON</t>
  </si>
  <si>
    <t>ACME UTD</t>
  </si>
  <si>
    <t>ACURA PHARMACT</t>
  </si>
  <si>
    <t>AEROCENTURY CP</t>
  </si>
  <si>
    <t>ADAPTIMMUNE THR</t>
  </si>
  <si>
    <t>AUTHENTIDATE HD</t>
  </si>
  <si>
    <t>ADV EMISSIONS</t>
  </si>
  <si>
    <t>AMERICAN DG EGY</t>
  </si>
  <si>
    <t>ALCOBRA LTD</t>
  </si>
  <si>
    <t>ADMA BIOLOGICS</t>
  </si>
  <si>
    <t>ADAMIS PHARMACT</t>
  </si>
  <si>
    <t>ADAMAS PHARMA</t>
  </si>
  <si>
    <t>ADM TRONICS UNL</t>
  </si>
  <si>
    <t>ADEPTUS HEALTH</t>
  </si>
  <si>
    <t>ADURO BIOTECH</t>
  </si>
  <si>
    <t>AUTODESK INC</t>
  </si>
  <si>
    <t>ADTRAN INC</t>
  </si>
  <si>
    <t>ADDUS HOMECARE</t>
  </si>
  <si>
    <t>ADVERUM BIOT</t>
  </si>
  <si>
    <t>ADVAXIS INC</t>
  </si>
  <si>
    <t>ADAMS RES&amp;ENRGY</t>
  </si>
  <si>
    <t>AEGION CORP</t>
  </si>
  <si>
    <t>AEGERION PHARMA</t>
  </si>
  <si>
    <t>AEHR TEST SYS</t>
  </si>
  <si>
    <t>AETHLON MEDICAL</t>
  </si>
  <si>
    <t>AEP INDS</t>
  </si>
  <si>
    <t>AERIE PHARMACT</t>
  </si>
  <si>
    <t>AERO GROW INTL</t>
  </si>
  <si>
    <t>ADV ENV RCY TEC</t>
  </si>
  <si>
    <t>AMER ELEC TECH</t>
  </si>
  <si>
    <t>ARC RESOURCES</t>
  </si>
  <si>
    <t>ADDVANTAGE TECH</t>
  </si>
  <si>
    <t>AUDIOEYE INC</t>
  </si>
  <si>
    <t>AETERNA ZENTARS</t>
  </si>
  <si>
    <t>ALMOST FAMILY</t>
  </si>
  <si>
    <t>ATHENS BANCSHRS</t>
  </si>
  <si>
    <t>AMERICAN FARMLD</t>
  </si>
  <si>
    <t>ATLAS FINL HLDG</t>
  </si>
  <si>
    <t>ARMSTRONG FLOOR</t>
  </si>
  <si>
    <t>AIR FRANCE-ADR</t>
  </si>
  <si>
    <t>AFFIMED THERAP</t>
  </si>
  <si>
    <t>AGENUS INC</t>
  </si>
  <si>
    <t>AGROFRESH SOL</t>
  </si>
  <si>
    <t>ALAMOS GOLD INC</t>
  </si>
  <si>
    <t>AGIOS PHARMACT</t>
  </si>
  <si>
    <t>AEGLEA BIOTHERP</t>
  </si>
  <si>
    <t>FED AGRIC MTG-C</t>
  </si>
  <si>
    <t>ASSURED GUARNTY</t>
  </si>
  <si>
    <t>ADECOAGRO SA</t>
  </si>
  <si>
    <t>AGILE THERAP</t>
  </si>
  <si>
    <t>APPLIED GEN TEC</t>
  </si>
  <si>
    <t>ARGAN INC</t>
  </si>
  <si>
    <t>AGILYSYS INC</t>
  </si>
  <si>
    <t>AH BELO CORP</t>
  </si>
  <si>
    <t>ARMADA HOFFLER</t>
  </si>
  <si>
    <t>ASHFORD HOSP PR</t>
  </si>
  <si>
    <t>ALLIED HLTHCARE</t>
  </si>
  <si>
    <t>ASHFORD HOSPTLY</t>
  </si>
  <si>
    <t>ARLINGTON ASSET</t>
  </si>
  <si>
    <t>ACRE REALTY INV</t>
  </si>
  <si>
    <t>ALTRA INDUS MOT</t>
  </si>
  <si>
    <t>AIMMUNE THERAPT</t>
  </si>
  <si>
    <t>ALBANY INTL A</t>
  </si>
  <si>
    <t>ASHFORD INC</t>
  </si>
  <si>
    <t>ALLIANCE HEALTH</t>
  </si>
  <si>
    <t>AIRGAIN INC</t>
  </si>
  <si>
    <t>AIR INDUSTRIES</t>
  </si>
  <si>
    <t>AIR T INC</t>
  </si>
  <si>
    <t>AIXTRON AG-ADR</t>
  </si>
  <si>
    <t>AJ GREENTEC HLD</t>
  </si>
  <si>
    <t>AJINOMOTO</t>
  </si>
  <si>
    <t>AEROJET ROCKETD</t>
  </si>
  <si>
    <t>GREAT AJAX CORP</t>
  </si>
  <si>
    <t>ACHOGEN INC</t>
  </si>
  <si>
    <t>AKEBIA THERAP</t>
  </si>
  <si>
    <t>AKBANK TAS-ADR</t>
  </si>
  <si>
    <t>AKERS BIOSCIENC</t>
  </si>
  <si>
    <t>ASANKO GOLD INC</t>
  </si>
  <si>
    <t>EMBOT ANDINA-A</t>
  </si>
  <si>
    <t>AK STEEL HLDG</t>
  </si>
  <si>
    <t>AKARI THERAPTC</t>
  </si>
  <si>
    <t>ALANCO TECH INC</t>
  </si>
  <si>
    <t>ALBIREO PHARMA</t>
  </si>
  <si>
    <t>ALICO INC</t>
  </si>
  <si>
    <t>ALDER BIOPHARMA</t>
  </si>
  <si>
    <t>ALON USA PTNRS</t>
  </si>
  <si>
    <t>ALDEYRA THERAPT</t>
  </si>
  <si>
    <t>ALEXANDR&amp;BALDWN</t>
  </si>
  <si>
    <t>ALAMO GROUP INC</t>
  </si>
  <si>
    <t>ALON USA ENERGY</t>
  </si>
  <si>
    <t>ALJ REGIONL HLD</t>
  </si>
  <si>
    <t>ALKERMES INC</t>
  </si>
  <si>
    <t>ALLOT COMM LTD</t>
  </si>
  <si>
    <t>AMERICAN LORAIN</t>
  </si>
  <si>
    <t>ALNYLAM PHARMA</t>
  </si>
  <si>
    <t>ASTRONOVA INC</t>
  </si>
  <si>
    <t>ASTELLAS PHARMA</t>
  </si>
  <si>
    <t>ALLIQUA INC</t>
  </si>
  <si>
    <t>ALARM.COM HLDGS</t>
  </si>
  <si>
    <t>ALASKA COMM SYS</t>
  </si>
  <si>
    <t>ALTEX INDUSTRIE</t>
  </si>
  <si>
    <t>ALEXANDERS INC</t>
  </si>
  <si>
    <t>ALY ENERGY SRVC</t>
  </si>
  <si>
    <t>AMADEUS IT HLDS</t>
  </si>
  <si>
    <t>AMBAC FINL GRP</t>
  </si>
  <si>
    <t>AMBER ROAD INC</t>
  </si>
  <si>
    <t>APPLD MICRO CIR</t>
  </si>
  <si>
    <t>AMEDICA CORP</t>
  </si>
  <si>
    <t>AMERICAN HM 4 R</t>
  </si>
  <si>
    <t>AMER MIDSTREAM</t>
  </si>
  <si>
    <t>AMER NATL BNKSH</t>
  </si>
  <si>
    <t>ALLIED MOTN TEC</t>
  </si>
  <si>
    <t>AMPIO PHARMA</t>
  </si>
  <si>
    <t>AMPHASTAR PHARM</t>
  </si>
  <si>
    <t>AMER RIVER BSH</t>
  </si>
  <si>
    <t>AMERESCO INC-A</t>
  </si>
  <si>
    <t>ALBANY MOL RSCH</t>
  </si>
  <si>
    <t>A-MARK PRECIOUS</t>
  </si>
  <si>
    <t>AMER SHARE HOSP</t>
  </si>
  <si>
    <t>AMER SUPERCON</t>
  </si>
  <si>
    <t>AMER SOFTWARE A</t>
  </si>
  <si>
    <t>AMERITYRE CORP</t>
  </si>
  <si>
    <t>AMER NAT INSUR</t>
  </si>
  <si>
    <t>ANCHOR BANCORP</t>
  </si>
  <si>
    <t>ACCESS NATL CP</t>
  </si>
  <si>
    <t>ANDINA ACQUISTN</t>
  </si>
  <si>
    <t>ANDREA ELECTR</t>
  </si>
  <si>
    <t>ABERCROMBIE</t>
  </si>
  <si>
    <t>BLACK RIDGE O&amp;G</t>
  </si>
  <si>
    <t>ANGIES LIST INC</t>
  </si>
  <si>
    <t>ANGIODYNAMICS</t>
  </si>
  <si>
    <t>ANWORTH MTGE</t>
  </si>
  <si>
    <t>ANIKA THERAPEUT</t>
  </si>
  <si>
    <t>ANI PHARMACEUT</t>
  </si>
  <si>
    <t>ANTRIABIO INC</t>
  </si>
  <si>
    <t>ANTHERA PHARMA</t>
  </si>
  <si>
    <t>AEGEAN MARINE</t>
  </si>
  <si>
    <t>SPHERE 3D CORP</t>
  </si>
  <si>
    <t>ALLIANCE ONE</t>
  </si>
  <si>
    <t>AFRICA OIL CORP</t>
  </si>
  <si>
    <t>AEOLUS PHARMACT</t>
  </si>
  <si>
    <t>AO MOSENERGO</t>
  </si>
  <si>
    <t>ALPHA&amp;OMEGA SEM</t>
  </si>
  <si>
    <t>ADV OXYGEN TECH</t>
  </si>
  <si>
    <t>AMPCO-PITTSBRGH</t>
  </si>
  <si>
    <t>APACHE CORP</t>
  </si>
  <si>
    <t>ANADARKO PETROL</t>
  </si>
  <si>
    <t>APPLIED DNA SCI</t>
  </si>
  <si>
    <t>AMER PUB EDUCAT</t>
  </si>
  <si>
    <t>GROWMAX RESRCS</t>
  </si>
  <si>
    <t>AMER POWER GRP</t>
  </si>
  <si>
    <t>AMPLIPHI BIOSCI</t>
  </si>
  <si>
    <t>ARCHROCK PTNRS</t>
  </si>
  <si>
    <t>APPFOLIO INC-A</t>
  </si>
  <si>
    <t>DIGITAL TURBINE</t>
  </si>
  <si>
    <t>VENAXIS INC</t>
  </si>
  <si>
    <t>ALPHA PRO TECH</t>
  </si>
  <si>
    <t>APTOSE BIOSCI</t>
  </si>
  <si>
    <t>PREFERRED APTMT</t>
  </si>
  <si>
    <t>ASIA PAC WIRE</t>
  </si>
  <si>
    <t>APPYEA INC</t>
  </si>
  <si>
    <t>AQUA METALS INC</t>
  </si>
  <si>
    <t>ALGONQUIN POWER</t>
  </si>
  <si>
    <t>AQUINOX PHARMA</t>
  </si>
  <si>
    <t>ANTERO RESOURCE</t>
  </si>
  <si>
    <t>AMER RENAL ASSC</t>
  </si>
  <si>
    <t>ACCURAY INC</t>
  </si>
  <si>
    <t>ARC DOC SOLUT</t>
  </si>
  <si>
    <t>ARCBEST CORP</t>
  </si>
  <si>
    <t>APPLIANCE RECYC</t>
  </si>
  <si>
    <t>ARC GROUP WORLD</t>
  </si>
  <si>
    <t>ARC LOGISTICS</t>
  </si>
  <si>
    <t>ARADIGM CORP</t>
  </si>
  <si>
    <t>ARDELYX INC</t>
  </si>
  <si>
    <t>ALEXANDRIA REAL</t>
  </si>
  <si>
    <t>APPROACH RESRCS</t>
  </si>
  <si>
    <t>AMER RAILCAR</t>
  </si>
  <si>
    <t>ARI NETWORK SVC</t>
  </si>
  <si>
    <t>ARKEMA-ADR</t>
  </si>
  <si>
    <t>ARK RESTAURANTS</t>
  </si>
  <si>
    <t>AMER REALTY INV</t>
  </si>
  <si>
    <t>ARALEZ PHARMACT</t>
  </si>
  <si>
    <t>ARENA PHARMA</t>
  </si>
  <si>
    <t>ARCHROCK INC</t>
  </si>
  <si>
    <t>ARROW FINL CORP</t>
  </si>
  <si>
    <t>ARQULE INC</t>
  </si>
  <si>
    <t>ARMOUR RES REIT</t>
  </si>
  <si>
    <t>AMERIGO RES LTD</t>
  </si>
  <si>
    <t>ARRAY BIOPHARMA</t>
  </si>
  <si>
    <t>ARCH THERAPEUTC</t>
  </si>
  <si>
    <t>ARTESIAN RES</t>
  </si>
  <si>
    <t>ARTS WAY MFG</t>
  </si>
  <si>
    <t>AROTECH CORP</t>
  </si>
  <si>
    <t>ARROWHEAD PHARM</t>
  </si>
  <si>
    <t>ASB BANCORP INC</t>
  </si>
  <si>
    <t>ARDMORE SHIPPIN</t>
  </si>
  <si>
    <t>ASCENT CAP GRP</t>
  </si>
  <si>
    <t>ASTA FUNDING</t>
  </si>
  <si>
    <t>ASAHI GLASS ADR</t>
  </si>
  <si>
    <t>AVINO SILVER&amp;GD</t>
  </si>
  <si>
    <t>ASSEMBLY BIOSCI</t>
  </si>
  <si>
    <t>ASM INTL NV</t>
  </si>
  <si>
    <t>ADVANSOURCE BIO</t>
  </si>
  <si>
    <t>ASCENDIS PHARMA</t>
  </si>
  <si>
    <t>ASPEN AEROGELS</t>
  </si>
  <si>
    <t>ALTISOURCE PORT</t>
  </si>
  <si>
    <t>ASPEN GROUP INC</t>
  </si>
  <si>
    <t>AMERISERV FINL</t>
  </si>
  <si>
    <t>ASTERIAS BIOTHR</t>
  </si>
  <si>
    <t>ASTROTECH CORP</t>
  </si>
  <si>
    <t>ASURE SOFTWARE</t>
  </si>
  <si>
    <t>AMTEC SYSTEMS</t>
  </si>
  <si>
    <t>ATLANTIC PWR CP</t>
  </si>
  <si>
    <t>ATA INC-ADR</t>
  </si>
  <si>
    <t>AMERICA FST TAX</t>
  </si>
  <si>
    <t>SYMBILITY SOLUT</t>
  </si>
  <si>
    <t>ALPHATEC HLDGS</t>
  </si>
  <si>
    <t>A10 NETWORKS</t>
  </si>
  <si>
    <t>ADVANTEST ADR</t>
  </si>
  <si>
    <t>ANTRIM ENERGY</t>
  </si>
  <si>
    <t>AUTOHOME INC</t>
  </si>
  <si>
    <t>ATHERSYS INC</t>
  </si>
  <si>
    <t>ALLEGHENY TECH</t>
  </si>
  <si>
    <t>ATLANTICUS HLDG</t>
  </si>
  <si>
    <t>AMES NATL CP</t>
  </si>
  <si>
    <t>ATLATSA RESRCS</t>
  </si>
  <si>
    <t>ATLAS ENERGY GP</t>
  </si>
  <si>
    <t>ACTINIUM PHARMA</t>
  </si>
  <si>
    <t>ATOSSA GENETICS</t>
  </si>
  <si>
    <t>ATARA BIOTHERP</t>
  </si>
  <si>
    <t>ATRICURE INC</t>
  </si>
  <si>
    <t>ATRION CORP</t>
  </si>
  <si>
    <t>ASTRONICS B</t>
  </si>
  <si>
    <t>ANTARES PHARMA</t>
  </si>
  <si>
    <t>AIR TRANSPT SVC</t>
  </si>
  <si>
    <t>ATENTO SA</t>
  </si>
  <si>
    <t>ATTUNITY LTD</t>
  </si>
  <si>
    <t>ATWOOD OCEANICS</t>
  </si>
  <si>
    <t>AUBURN NATL BCP</t>
  </si>
  <si>
    <t>AUDIOCODES LTD</t>
  </si>
  <si>
    <t>GOLDEN MINERALS</t>
  </si>
  <si>
    <t>AURCANA CORP</t>
  </si>
  <si>
    <t>AU OPTRONCS-ADR</t>
  </si>
  <si>
    <t>AURINIA PHARMA</t>
  </si>
  <si>
    <t>AUTOCHINA INTL</t>
  </si>
  <si>
    <t>AUXILIO INC</t>
  </si>
  <si>
    <t>AEROVIRONMENT</t>
  </si>
  <si>
    <t>AMER VANGUARD</t>
  </si>
  <si>
    <t>AVEO PHARMACEUT</t>
  </si>
  <si>
    <t>AVINGER INC</t>
  </si>
  <si>
    <t>AVIANCA HOLDNGS</t>
  </si>
  <si>
    <t>AV HOMES INC</t>
  </si>
  <si>
    <t>AVID TECH INC</t>
  </si>
  <si>
    <t>ADV INFO SVCS</t>
  </si>
  <si>
    <t>AVIRAGEN THERAP</t>
  </si>
  <si>
    <t>AVALON ADV MATS</t>
  </si>
  <si>
    <t>AVIAT NETWORKS</t>
  </si>
  <si>
    <t>AVON PRODS INC</t>
  </si>
  <si>
    <t>ANAVEX LIFE SCI</t>
  </si>
  <si>
    <t>AVEXIS INC</t>
  </si>
  <si>
    <t>WHITE FOX VENTR</t>
  </si>
  <si>
    <t>AWARE INC/MASS</t>
  </si>
  <si>
    <t>AVALON HLDGS CP</t>
  </si>
  <si>
    <t>ABRAXAS PETE/NV</t>
  </si>
  <si>
    <t>ACCELERATE DIAG</t>
  </si>
  <si>
    <t>AXOGEN CORP</t>
  </si>
  <si>
    <t>AOXING PHARMACT</t>
  </si>
  <si>
    <t>AXOVANT SCIENC</t>
  </si>
  <si>
    <t>AXION POWER INT</t>
  </si>
  <si>
    <t>AMREP CORP</t>
  </si>
  <si>
    <t>AXSOME THERPTCS</t>
  </si>
  <si>
    <t>AXT INC</t>
  </si>
  <si>
    <t>ALEXCO RESOURCE</t>
  </si>
  <si>
    <t>ALDERON IRON</t>
  </si>
  <si>
    <t>AYTU BIOSCIENCE</t>
  </si>
  <si>
    <t>AUTOZONE INC</t>
  </si>
  <si>
    <t>ASPEN TECH INC</t>
  </si>
  <si>
    <t>AZURE MIDSTREAM</t>
  </si>
  <si>
    <t>BANRO CORP</t>
  </si>
  <si>
    <t>BAB INC</t>
  </si>
  <si>
    <t>BANK CHINA LTD</t>
  </si>
  <si>
    <t>BROOKFIELD ASST</t>
  </si>
  <si>
    <t>BANC OF CA INC</t>
  </si>
  <si>
    <t>BANYAN RAIL SVC</t>
  </si>
  <si>
    <t>BASIC EGY SVCS</t>
  </si>
  <si>
    <t>BIOANALYTIC SYS</t>
  </si>
  <si>
    <t>BAY BANKS OF VA</t>
  </si>
  <si>
    <t>BANCO BRADE-ADR</t>
  </si>
  <si>
    <t>BREITBURN EGY</t>
  </si>
  <si>
    <t>BILL BARRETT CP</t>
  </si>
  <si>
    <t>BEASLEY BRDCST</t>
  </si>
  <si>
    <t>BLACK BOX CORP</t>
  </si>
  <si>
    <t>BRAVO BRIO RSTR</t>
  </si>
  <si>
    <t>BLACKBERRY LTD</t>
  </si>
  <si>
    <t>BARRETT BUS SVS</t>
  </si>
  <si>
    <t>BROOKFIELD BUS</t>
  </si>
  <si>
    <t>BUILD-A-BEAR WK</t>
  </si>
  <si>
    <t>BBX CAPITAL CP</t>
  </si>
  <si>
    <t>BCB BANCORP INC</t>
  </si>
  <si>
    <t>BOISE CASCADE</t>
  </si>
  <si>
    <t>BIOCARDIA INC</t>
  </si>
  <si>
    <t>BONANZA CREEK</t>
  </si>
  <si>
    <t>BRAINSTORM CELL</t>
  </si>
  <si>
    <t>BANK COMMUN LTD</t>
  </si>
  <si>
    <t>B COMMUNICATION</t>
  </si>
  <si>
    <t>BLUCORA INC</t>
  </si>
  <si>
    <t>BRIGHTCOVE</t>
  </si>
  <si>
    <t>BALCHEM CP CL-B</t>
  </si>
  <si>
    <t>BLUE CAP REINSR</t>
  </si>
  <si>
    <t>BIOCRYST PHARMA</t>
  </si>
  <si>
    <t>BANCORP 34 INC</t>
  </si>
  <si>
    <t>BLUE CALYPSO</t>
  </si>
  <si>
    <t>BLUE DOLPHIN EN</t>
  </si>
  <si>
    <t>BLACK DIAMOND</t>
  </si>
  <si>
    <t>BRIDGE BANCORP</t>
  </si>
  <si>
    <t>BLACK DIAMND GP</t>
  </si>
  <si>
    <t>FLANIGANS ENTRP</t>
  </si>
  <si>
    <t>BIRNER DENTAL</t>
  </si>
  <si>
    <t>BRANDYWINE RT</t>
  </si>
  <si>
    <t>BANCO DO BRASIL</t>
  </si>
  <si>
    <t>BLONDER TONGUE</t>
  </si>
  <si>
    <t>BIODELIVERY SCI</t>
  </si>
  <si>
    <t>BIOTELEMETRY</t>
  </si>
  <si>
    <t>BEBE STORES INC</t>
  </si>
  <si>
    <t>BEL FUSE INC-A</t>
  </si>
  <si>
    <t>BEL FUSE INC-B</t>
  </si>
  <si>
    <t>BE SEMICON INDS</t>
  </si>
  <si>
    <t>SHINER INTL INC</t>
  </si>
  <si>
    <t>AMPLIFY SNACK</t>
  </si>
  <si>
    <t>DIVERSIFIED ROY</t>
  </si>
  <si>
    <t>BROWN-FORMAN -A</t>
  </si>
  <si>
    <t>BFC FINL CORP-A</t>
  </si>
  <si>
    <t>BFC FINL CORP-B</t>
  </si>
  <si>
    <t>BANKFINANCIAL</t>
  </si>
  <si>
    <t>GENL CABLE CORP</t>
  </si>
  <si>
    <t>BIG 5 SPORTING</t>
  </si>
  <si>
    <t>BRIGGS &amp; STRATT</t>
  </si>
  <si>
    <t>BEIGENE LTD-ADR</t>
  </si>
  <si>
    <t>BG STAFFING INC</t>
  </si>
  <si>
    <t>BIGLARI HOLDING</t>
  </si>
  <si>
    <t>BAR HARBOR BKSH</t>
  </si>
  <si>
    <t>BLUE HILLS BCP</t>
  </si>
  <si>
    <t>BAKER-HUGHES</t>
  </si>
  <si>
    <t>BIO-RAD LABS -B</t>
  </si>
  <si>
    <t>BIOAMBER INC</t>
  </si>
  <si>
    <t>BIOASIS TEC INC</t>
  </si>
  <si>
    <t>BIOCEPT INC</t>
  </si>
  <si>
    <t>BIOLASE TECH</t>
  </si>
  <si>
    <t>BITAUTO HOLDNGS</t>
  </si>
  <si>
    <t>BJ'S RESTAURANT</t>
  </si>
  <si>
    <t>BLACKROCK KELSO</t>
  </si>
  <si>
    <t>BLUEKNIGHT EGY</t>
  </si>
  <si>
    <t>BANK HAPOALIM B</t>
  </si>
  <si>
    <t>BANCORP OF NJ</t>
  </si>
  <si>
    <t>BANK MUTUAL CRP</t>
  </si>
  <si>
    <t>BARNES &amp; NOBLE</t>
  </si>
  <si>
    <t>BANK SC CORP</t>
  </si>
  <si>
    <t>BIO-KEY INTL</t>
  </si>
  <si>
    <t>BLUE BIRD CORP</t>
  </si>
  <si>
    <t>BLACKCRAFT CULT</t>
  </si>
  <si>
    <t>BELLICUM PHARM</t>
  </si>
  <si>
    <t>BALLARD PWR SYS</t>
  </si>
  <si>
    <t>BIOLIFE SOL INC</t>
  </si>
  <si>
    <t>BLASTGARD INTL</t>
  </si>
  <si>
    <t>BIOLARGO INC</t>
  </si>
  <si>
    <t>BRIDGELINE DGTL</t>
  </si>
  <si>
    <t>BSB BANCORP INC</t>
  </si>
  <si>
    <t>BELLEROPHON THR</t>
  </si>
  <si>
    <t>BIOLINE RX LTD</t>
  </si>
  <si>
    <t>BLUEBIRD BIO</t>
  </si>
  <si>
    <t>BELLUS HEALTH</t>
  </si>
  <si>
    <t>BIMINI CAP MGMT</t>
  </si>
  <si>
    <t>BIOMERICA INC</t>
  </si>
  <si>
    <t>BANK OF MARIN</t>
  </si>
  <si>
    <t>BIOMARIN PHARMA</t>
  </si>
  <si>
    <t>BRYN MAWR BK CP</t>
  </si>
  <si>
    <t>BRIGHT MOUNTAIN</t>
  </si>
  <si>
    <t>BENEFICIAL BCP</t>
  </si>
  <si>
    <t>BARNES NOB EDUC</t>
  </si>
  <si>
    <t>BONTERRA ENERGY</t>
  </si>
  <si>
    <t>BOB EVANS FARMS</t>
  </si>
  <si>
    <t>BANK OF COMMRC</t>
  </si>
  <si>
    <t>BOJANGLES INC</t>
  </si>
  <si>
    <t>BON-TON STORES</t>
  </si>
  <si>
    <t>DMC GLOBAL INC</t>
  </si>
  <si>
    <t>BOOT BARN HLDGS</t>
  </si>
  <si>
    <t>CHINA NEW BORUN</t>
  </si>
  <si>
    <t>BETTER ONLN SOL</t>
  </si>
  <si>
    <t>BANK OF THE JFG</t>
  </si>
  <si>
    <t>BOARDWALK REIT</t>
  </si>
  <si>
    <t>BOX INC-A</t>
  </si>
  <si>
    <t>BROOKFLD CDA OP</t>
  </si>
  <si>
    <t>BRIDGEPOINT EDU</t>
  </si>
  <si>
    <t>BLUEPRINT MED</t>
  </si>
  <si>
    <t>BIOPHARMX CORP</t>
  </si>
  <si>
    <t>BP PRUDHOE BAY</t>
  </si>
  <si>
    <t>BIO-PATH HLDGS</t>
  </si>
  <si>
    <t>BROOKFIELD PPTY</t>
  </si>
  <si>
    <t>BIG ROCK BREWER</t>
  </si>
  <si>
    <t>BRIDGESTONE ADR</t>
  </si>
  <si>
    <t>CRAFT BREW ALLN</t>
  </si>
  <si>
    <t>BLUERCK RG REIT</t>
  </si>
  <si>
    <t>BERGIO INTL INC</t>
  </si>
  <si>
    <t>BRIDGFORD FOODS</t>
  </si>
  <si>
    <t>BERKSHIRE HTH-A</t>
  </si>
  <si>
    <t>BARNWELL INDUST</t>
  </si>
  <si>
    <t>BRISTOW GROUP</t>
  </si>
  <si>
    <t>GLOBAL B&amp;C HLD</t>
  </si>
  <si>
    <t>BRT REALTY TRST</t>
  </si>
  <si>
    <t>BANCO SANT-ADS</t>
  </si>
  <si>
    <t>BASSETT FURNITR</t>
  </si>
  <si>
    <t>BEAR STATE FINL</t>
  </si>
  <si>
    <t>BIOSTAR PHARMAC</t>
  </si>
  <si>
    <t>BSQUARE CORP</t>
  </si>
  <si>
    <t>BIOSOLAR INC</t>
  </si>
  <si>
    <t>SIERRA BANCORP</t>
  </si>
  <si>
    <t>BIOSPECIFICS TE</t>
  </si>
  <si>
    <t>BIOSTAGE INC</t>
  </si>
  <si>
    <t>BAYTEX ENERGY</t>
  </si>
  <si>
    <t>BALLANTYNE STRG</t>
  </si>
  <si>
    <t>PEABODY ENERGY</t>
  </si>
  <si>
    <t>BIOTIME INC</t>
  </si>
  <si>
    <t>BITZIO INC</t>
  </si>
  <si>
    <t>BUTLER NATIONAL</t>
  </si>
  <si>
    <t>BURCON NUTRA CP</t>
  </si>
  <si>
    <t>BURLINGTON STRS</t>
  </si>
  <si>
    <t>BAZAARVOICE INC</t>
  </si>
  <si>
    <t>BUENAVENTUR-ADR</t>
  </si>
  <si>
    <t>BROADVISION INC</t>
  </si>
  <si>
    <t>BOVIE MEDICAL</t>
  </si>
  <si>
    <t>BIONDVAX PHARMA</t>
  </si>
  <si>
    <t>BABCOCK&amp;WILCOX</t>
  </si>
  <si>
    <t>BROADWIND ENRGY</t>
  </si>
  <si>
    <t>BANKWELL FIN GP</t>
  </si>
  <si>
    <t>BALDWIN&amp;LYONS A</t>
  </si>
  <si>
    <t>BALDWIN&amp;LYONS B</t>
  </si>
  <si>
    <t>BOWL AMERICA-A</t>
  </si>
  <si>
    <t>BELLATRIX EXPLR</t>
  </si>
  <si>
    <t>BAY BANCORP</t>
  </si>
  <si>
    <t>BROADWAY FINL</t>
  </si>
  <si>
    <t>BEAZER HOMES</t>
  </si>
  <si>
    <t>BAOZUN INC</t>
  </si>
  <si>
    <t>CHINA AUTO SYS</t>
  </si>
  <si>
    <t>CARBON SCIENCES</t>
  </si>
  <si>
    <t>CAMDEN NTL CORP</t>
  </si>
  <si>
    <t>CASCADE BANCORP</t>
  </si>
  <si>
    <t>CEASERS ACQ-A</t>
  </si>
  <si>
    <t>CHINA ADV CONS</t>
  </si>
  <si>
    <t>8POINT3 ENERGY</t>
  </si>
  <si>
    <t>CAI INTL INC</t>
  </si>
  <si>
    <t>CALITHERA BIOSC</t>
  </si>
  <si>
    <t>CALLIDUS SOFTWR</t>
  </si>
  <si>
    <t>CHINA AUTO LOGI</t>
  </si>
  <si>
    <t>MAGICJACK VOCTC</t>
  </si>
  <si>
    <t>CALEDONIA MNG</t>
  </si>
  <si>
    <t>CALIX INC</t>
  </si>
  <si>
    <t>CALAMP CORP</t>
  </si>
  <si>
    <t>CAMTEK LIMITED</t>
  </si>
  <si>
    <t>CAN FITE BIOPHR</t>
  </si>
  <si>
    <t>CAPSTONE CO INC</t>
  </si>
  <si>
    <t>CROSSAMERICA LP</t>
  </si>
  <si>
    <t>CAPNIA INC</t>
  </si>
  <si>
    <t>CAPRICOR THERAP</t>
  </si>
  <si>
    <t>CAPSTONE THERAP</t>
  </si>
  <si>
    <t>CARA THERAPEUTC</t>
  </si>
  <si>
    <t>CARBONITE INC</t>
  </si>
  <si>
    <t>CAROLINA FIN CP</t>
  </si>
  <si>
    <t>CARVER BCP INC</t>
  </si>
  <si>
    <t>CASTLE (AM) &amp;CO</t>
  </si>
  <si>
    <t>CASCADIAN THER</t>
  </si>
  <si>
    <t>META FINL GRP</t>
  </si>
  <si>
    <t>CASI PHARMACEUT</t>
  </si>
  <si>
    <t>CASS INFO SYS</t>
  </si>
  <si>
    <t>CATABASIS PHARM</t>
  </si>
  <si>
    <t>CATO CORP A</t>
  </si>
  <si>
    <t>CAVIUM INC</t>
  </si>
  <si>
    <t>CCA INDUSTRIES</t>
  </si>
  <si>
    <t>CORD BLOOD AMER</t>
  </si>
  <si>
    <t>CHINA BAK BATRY</t>
  </si>
  <si>
    <t>COLONY BANKCORP</t>
  </si>
  <si>
    <t>CYMABAY THERAPT</t>
  </si>
  <si>
    <t>CINCINNATI BELL</t>
  </si>
  <si>
    <t>COMPANHIA BRASL</t>
  </si>
  <si>
    <t>CAPITAL BNK FIN</t>
  </si>
  <si>
    <t>CB FINL SVCS</t>
  </si>
  <si>
    <t>CATALYST BIOSCI</t>
  </si>
  <si>
    <t>CHRISTOPHER&amp;BNK</t>
  </si>
  <si>
    <t>CLEVELAND BIOLB</t>
  </si>
  <si>
    <t>CELLULAR BIOMED</t>
  </si>
  <si>
    <t>COMBIMATRIX CP</t>
  </si>
  <si>
    <t>CONTL BLDG PRD</t>
  </si>
  <si>
    <t>CIBER INC</t>
  </si>
  <si>
    <t>CBS CORP-A</t>
  </si>
  <si>
    <t>CARBYLAN THERPT</t>
  </si>
  <si>
    <t>CBIZ INC</t>
  </si>
  <si>
    <t>CAPITAL CITY BK</t>
  </si>
  <si>
    <t>CALGON CARBON</t>
  </si>
  <si>
    <t>CHINA CERAMICS</t>
  </si>
  <si>
    <t>CRYO-CELL INTL</t>
  </si>
  <si>
    <t>CHASE CORP</t>
  </si>
  <si>
    <t>CHINACACHE INTL</t>
  </si>
  <si>
    <t>CSI COMPRESSCO</t>
  </si>
  <si>
    <t>CONCORD MED-ADR</t>
  </si>
  <si>
    <t>CABOT MICROELEC</t>
  </si>
  <si>
    <t>CARDCONNECT CP</t>
  </si>
  <si>
    <t>CNB FINL CP PA</t>
  </si>
  <si>
    <t>COMMAND CENTER</t>
  </si>
  <si>
    <t>CLEAR CHANL OUT</t>
  </si>
  <si>
    <t>COGENT COMM HLD</t>
  </si>
  <si>
    <t>CROSS COUNTRY</t>
  </si>
  <si>
    <t>CENTURY COMMUNT</t>
  </si>
  <si>
    <t>CONCURRENT NEW</t>
  </si>
  <si>
    <t>CHEMOCENTRYX</t>
  </si>
  <si>
    <t>CDI CORP</t>
  </si>
  <si>
    <t>CAREDX INC</t>
  </si>
  <si>
    <t>CONDOR HOSPTLTY</t>
  </si>
  <si>
    <t>CEDAR SHOPN CTR</t>
  </si>
  <si>
    <t>CLEAN DIESEL</t>
  </si>
  <si>
    <t>CIDARA THERAPTC</t>
  </si>
  <si>
    <t>CHROMADEX CORP</t>
  </si>
  <si>
    <t>CODEXIS INC</t>
  </si>
  <si>
    <t>CEB INC</t>
  </si>
  <si>
    <t>CECO ENVIRNMNTL</t>
  </si>
  <si>
    <t>CAREER EDU CORP</t>
  </si>
  <si>
    <t>CERRO GRAND MNG</t>
  </si>
  <si>
    <t>CELLCOM ISRAEL</t>
  </si>
  <si>
    <t>CYPRESS EGY PTR</t>
  </si>
  <si>
    <t>CHEMBIO DIAGNOS</t>
  </si>
  <si>
    <t>CEMPRA INC</t>
  </si>
  <si>
    <t>CENTRAL GARDN-A</t>
  </si>
  <si>
    <t>CENTURY ALUM CO</t>
  </si>
  <si>
    <t>CRESTWOOD EQTY</t>
  </si>
  <si>
    <t>CERECOR INC</t>
  </si>
  <si>
    <t>CERUS CORP</t>
  </si>
  <si>
    <t>CERULEAN PHARMA</t>
  </si>
  <si>
    <t>CESP-CIA EN S P</t>
  </si>
  <si>
    <t>HONGLI CLN EGY</t>
  </si>
  <si>
    <t>CENTL EUR MEDIA</t>
  </si>
  <si>
    <t>CEMTREX NEW</t>
  </si>
  <si>
    <t>CEVA INC</t>
  </si>
  <si>
    <t>CENTRAL FEDL CP</t>
  </si>
  <si>
    <t>CENTRUE FINL CP</t>
  </si>
  <si>
    <t>C&amp;F FINL CP</t>
  </si>
  <si>
    <t>CULP INC</t>
  </si>
  <si>
    <t>CONFORMIS INC</t>
  </si>
  <si>
    <t>CALIF FIRST NAT</t>
  </si>
  <si>
    <t>CONTRAFECT CORP</t>
  </si>
  <si>
    <t>CHINA GREEN AGR</t>
  </si>
  <si>
    <t>COMPUGEN LTD</t>
  </si>
  <si>
    <t>CGG</t>
  </si>
  <si>
    <t>CELADON GROUP</t>
  </si>
  <si>
    <t>CANCER GENETICS</t>
  </si>
  <si>
    <t>COGENTIX MEDICL</t>
  </si>
  <si>
    <t>CHIBA BANK LTD</t>
  </si>
  <si>
    <t>COMSTOCK HMBLDG</t>
  </si>
  <si>
    <t>CITY HLDGS CO</t>
  </si>
  <si>
    <t>COMM HLTHCR TR</t>
  </si>
  <si>
    <t>CHEFS WAREHOUSE</t>
  </si>
  <si>
    <t>CHECK CAP LTD</t>
  </si>
  <si>
    <t>CHARTER FINL CP</t>
  </si>
  <si>
    <t>CHEGG INC</t>
  </si>
  <si>
    <t>CHOICE HTL INTL</t>
  </si>
  <si>
    <t>CHINA HLTH INDU</t>
  </si>
  <si>
    <t>CHESAPEAKE ENGY</t>
  </si>
  <si>
    <t>CHEROKEE INC</t>
  </si>
  <si>
    <t>CHESAPEAKE GRNT</t>
  </si>
  <si>
    <t>CHIASMA INC</t>
  </si>
  <si>
    <t>CHEMUNG FINL</t>
  </si>
  <si>
    <t>CHERRY HILL MTG</t>
  </si>
  <si>
    <t>CHAMPION INDS</t>
  </si>
  <si>
    <t>CHINA OILFIELD</t>
  </si>
  <si>
    <t>COHERUS BIOSC</t>
  </si>
  <si>
    <t>CHUYS HOLDINGS</t>
  </si>
  <si>
    <t>CITIZENS INC  A</t>
  </si>
  <si>
    <t>COBALT INTL EGY</t>
  </si>
  <si>
    <t>CIFC LLC</t>
  </si>
  <si>
    <t>CHINESEINVESTRS</t>
  </si>
  <si>
    <t>CINER RESOURCES</t>
  </si>
  <si>
    <t>CITY OFFIC REIT</t>
  </si>
  <si>
    <t>CNINSURE IN-ADR</t>
  </si>
  <si>
    <t>CIVISTA BANCSH</t>
  </si>
  <si>
    <t>CIVITAS SOLUTNS</t>
  </si>
  <si>
    <t>COMPX INTL INC</t>
  </si>
  <si>
    <t>CITIZENS HLDG</t>
  </si>
  <si>
    <t>C&amp;J ENERGY SVCS</t>
  </si>
  <si>
    <t>CHINA JO-JO DRG</t>
  </si>
  <si>
    <t>CORUS ENTMT-B</t>
  </si>
  <si>
    <t>CARMIKE CINEMA</t>
  </si>
  <si>
    <t>SEACOR HLDGS</t>
  </si>
  <si>
    <t>CKX LANDS INC</t>
  </si>
  <si>
    <t>CAROLINA BK HLD</t>
  </si>
  <si>
    <t>CALADRIUS BIOSC</t>
  </si>
  <si>
    <t>COLUCID PHARMA</t>
  </si>
  <si>
    <t>COLLECTORS UNIV</t>
  </si>
  <si>
    <t>CLOUD PEAK EGY</t>
  </si>
  <si>
    <t>CORTLAND BANCP</t>
  </si>
  <si>
    <t>CHINA LENDING</t>
  </si>
  <si>
    <t>CHATHAM LODGING</t>
  </si>
  <si>
    <t>CELLDEX THERAPT</t>
  </si>
  <si>
    <t>CLEARFIELD INC</t>
  </si>
  <si>
    <t>CLEARSIGN COMB</t>
  </si>
  <si>
    <t>CAPITALAND LTD</t>
  </si>
  <si>
    <t>CELLECTIS-ADR</t>
  </si>
  <si>
    <t>CALAMOS ASSET-A</t>
  </si>
  <si>
    <t>CALUMET SPECLTY</t>
  </si>
  <si>
    <t>CLEAN EGY FUELS</t>
  </si>
  <si>
    <t>CLEANTECH SOLUT</t>
  </si>
  <si>
    <t>CONTL RESOURCES</t>
  </si>
  <si>
    <t>CELLECTAR BIOSC</t>
  </si>
  <si>
    <t>CLEARONE INC</t>
  </si>
  <si>
    <t>CLEARSIDE BIO</t>
  </si>
  <si>
    <t>CELSION CORP</t>
  </si>
  <si>
    <t>EARTH LIFE SCI</t>
  </si>
  <si>
    <t>CLOVIS ONCOLOGY</t>
  </si>
  <si>
    <t>CLOUDCOMMERCE</t>
  </si>
  <si>
    <t>CHINA MODERN AG</t>
  </si>
  <si>
    <t>CHEETAH MBL-ADR</t>
  </si>
  <si>
    <t>COLUMBUS MCKINN</t>
  </si>
  <si>
    <t>CIM COMMRCL TR</t>
  </si>
  <si>
    <t>CM FINANCE INC</t>
  </si>
  <si>
    <t>CUMULUS MEDIA</t>
  </si>
  <si>
    <t>CANTEL MED CORP</t>
  </si>
  <si>
    <t>CAPSTEAD MTG</t>
  </si>
  <si>
    <t>COSTAMARE INC</t>
  </si>
  <si>
    <t>COMARCO INC</t>
  </si>
  <si>
    <t>CHIMERIX INC</t>
  </si>
  <si>
    <t>CORE MOLDNG TEC</t>
  </si>
  <si>
    <t>COMTECH TELECOM</t>
  </si>
  <si>
    <t>CONATUS PHARMA</t>
  </si>
  <si>
    <t>CENTURY BCP-A</t>
  </si>
  <si>
    <t>CONCERT PHARMA</t>
  </si>
  <si>
    <t>CHINANET ONLINE</t>
  </si>
  <si>
    <t>CONIFER HLDGS</t>
  </si>
  <si>
    <t>CORNING NAT GAS</t>
  </si>
  <si>
    <t>CANACOL ENERGY</t>
  </si>
  <si>
    <t>CONE MIDSTREAM</t>
  </si>
  <si>
    <t>CONNECTONE BCP</t>
  </si>
  <si>
    <t>CDN NTRL RSRCS</t>
  </si>
  <si>
    <t>CONSORCIO ARA</t>
  </si>
  <si>
    <t>CENTURY CASINOS</t>
  </si>
  <si>
    <t>CNOVA NV</t>
  </si>
  <si>
    <t>CONSOL ENERGY</t>
  </si>
  <si>
    <t>CNX COAL RESRCS</t>
  </si>
  <si>
    <t>PC CONNECTION</t>
  </si>
  <si>
    <t>CHINA CORD BLD</t>
  </si>
  <si>
    <t>COBIZ FINL INC</t>
  </si>
  <si>
    <t>CREDIT ONE FINL</t>
  </si>
  <si>
    <t>CABOT OIL &amp; GAS</t>
  </si>
  <si>
    <t>COGINT INC</t>
  </si>
  <si>
    <t>COHU INC</t>
  </si>
  <si>
    <t>COCA COLA BOTTL</t>
  </si>
  <si>
    <t>COLLEGIUM PHARM</t>
  </si>
  <si>
    <t>CONNS INC</t>
  </si>
  <si>
    <t>CONOCOPHILLIPS</t>
  </si>
  <si>
    <t>CORIUM INTRNTNL</t>
  </si>
  <si>
    <t>CORENERGY INFRA</t>
  </si>
  <si>
    <t>CORVUS GOLD INC</t>
  </si>
  <si>
    <t>COSI INC</t>
  </si>
  <si>
    <t>CRITICAL OUTCOM</t>
  </si>
  <si>
    <t>COVISINT CORP</t>
  </si>
  <si>
    <t>COWEN GROUP INC</t>
  </si>
  <si>
    <t>COPSYNC INC</t>
  </si>
  <si>
    <t>CEMENTOS PACASM</t>
  </si>
  <si>
    <t>COUNTERPATH CP</t>
  </si>
  <si>
    <t>CENTRAL PAC FIN</t>
  </si>
  <si>
    <t>CRESCENT PT EGY</t>
  </si>
  <si>
    <t>CANTERBURY PARK</t>
  </si>
  <si>
    <t>CHINA PHARMA HL</t>
  </si>
  <si>
    <t>CIPHER PHARMACT</t>
  </si>
  <si>
    <t>CUMBERLAND PHAR</t>
  </si>
  <si>
    <t>CHESAPEAKE FINC</t>
  </si>
  <si>
    <t>CPFL ENERGI-ADR</t>
  </si>
  <si>
    <t>CAPELLA EDUCATN</t>
  </si>
  <si>
    <t>CAPITAL PRODUCT</t>
  </si>
  <si>
    <t>COLUMBIA PIPELN</t>
  </si>
  <si>
    <t>CATALYST PHARMA</t>
  </si>
  <si>
    <t>CPS TECHNOLOGYS</t>
  </si>
  <si>
    <t>COMPUTER PRGRMS</t>
  </si>
  <si>
    <t>CONS PORTFOLIO</t>
  </si>
  <si>
    <t>CAPSTONE TURBIN</t>
  </si>
  <si>
    <t>CAPITALA FIN CP</t>
  </si>
  <si>
    <t>CAPITAL PPTYS</t>
  </si>
  <si>
    <t>CHENIERE ENERGY</t>
  </si>
  <si>
    <t>CRA INTL INC</t>
  </si>
  <si>
    <t>CRAY INC</t>
  </si>
  <si>
    <t>CARBON NATL GAS</t>
  </si>
  <si>
    <t>CORBUS PHARMACT</t>
  </si>
  <si>
    <t>CA RESOURCES CP</t>
  </si>
  <si>
    <t>CARE.COM INC</t>
  </si>
  <si>
    <t>CRAWFORD &amp; CO-A</t>
  </si>
  <si>
    <t>CRAWFORD &amp; CO B</t>
  </si>
  <si>
    <t>CROSSROADS SYS</t>
  </si>
  <si>
    <t>CHINA RECYCLING</t>
  </si>
  <si>
    <t>CRESUD SA-ADR</t>
  </si>
  <si>
    <t>CREATIVE REALTS</t>
  </si>
  <si>
    <t>CURAEGIS TECH</t>
  </si>
  <si>
    <t>CRH MEDICAL CP</t>
  </si>
  <si>
    <t>CURIS INC</t>
  </si>
  <si>
    <t>COMSTOCK RESOUR</t>
  </si>
  <si>
    <t>CORMEDIX INC</t>
  </si>
  <si>
    <t>CARDIOME PHARMA</t>
  </si>
  <si>
    <t>AMERICAS CAR-MT</t>
  </si>
  <si>
    <t>CREDITRISKMONIT</t>
  </si>
  <si>
    <t>CERAGON NETWRKS</t>
  </si>
  <si>
    <t>CROCS INC</t>
  </si>
  <si>
    <t>CEAPRO INC</t>
  </si>
  <si>
    <t>CARBO CERAMICS</t>
  </si>
  <si>
    <t>CROSS TIMBERS</t>
  </si>
  <si>
    <t>CARTESIAN INC</t>
  </si>
  <si>
    <t>CORVEL CORP</t>
  </si>
  <si>
    <t>CRYSTAL ROCK HL</t>
  </si>
  <si>
    <t>CORVUS PHARMACT</t>
  </si>
  <si>
    <t>CROWN CRAFTS</t>
  </si>
  <si>
    <t>CRYOLIFE INC</t>
  </si>
  <si>
    <t>CREDIT SUISSE</t>
  </si>
  <si>
    <t>COMMUNICTNS S&amp;L</t>
  </si>
  <si>
    <t>CSB BANCORP INC</t>
  </si>
  <si>
    <t>CHAMPIONS ONCLG</t>
  </si>
  <si>
    <t>RECEIVBL ACQUIS</t>
  </si>
  <si>
    <t>CAPSTONE MINING</t>
  </si>
  <si>
    <t>COMM SHORES BK</t>
  </si>
  <si>
    <t>CARDIOVASCLR SY</t>
  </si>
  <si>
    <t>CASIO COMPUTER</t>
  </si>
  <si>
    <t>CANADIAN SOLAR</t>
  </si>
  <si>
    <t>CASTLIGHT HLTH</t>
  </si>
  <si>
    <t>CORNERSTONE OND</t>
  </si>
  <si>
    <t>CSP INC</t>
  </si>
  <si>
    <t>CSS INDS INC</t>
  </si>
  <si>
    <t>CONSTELLIUM NV</t>
  </si>
  <si>
    <t>CAPITAL SR LIVG</t>
  </si>
  <si>
    <t>CARRIAGE SVCS-A</t>
  </si>
  <si>
    <t>CAPITAL SW CORP</t>
  </si>
  <si>
    <t>CSW INDUSTRIALS</t>
  </si>
  <si>
    <t>COMMUN TRUST BC</t>
  </si>
  <si>
    <t>CTD HOLDINGS IN</t>
  </si>
  <si>
    <t>COMP TASK</t>
  </si>
  <si>
    <t>CHARLES&amp;COLVARD</t>
  </si>
  <si>
    <t>CTI INDUSTRIES</t>
  </si>
  <si>
    <t>CTI BIOPHARMA</t>
  </si>
  <si>
    <t>CYTOMX THERPTCS</t>
  </si>
  <si>
    <t>CONSOL TOMOKA</t>
  </si>
  <si>
    <t>CARETRUST REIT</t>
  </si>
  <si>
    <t>CONTROL4 CORP</t>
  </si>
  <si>
    <t>CITI TRENDS INC</t>
  </si>
  <si>
    <t>CTRIP.COM INTL</t>
  </si>
  <si>
    <t>CTS CORP</t>
  </si>
  <si>
    <t>CYTOSORBENTS CP</t>
  </si>
  <si>
    <t>CATCHMARK TB TR</t>
  </si>
  <si>
    <t>CONN WATER SVC</t>
  </si>
  <si>
    <t>CUSTOMERS BANCP</t>
  </si>
  <si>
    <t>COMMERCE UNION</t>
  </si>
  <si>
    <t>BARRACUDA NTWRK</t>
  </si>
  <si>
    <t>CUI GLOBAL INC</t>
  </si>
  <si>
    <t>CU BANCORP CA</t>
  </si>
  <si>
    <t>CONTL MATRLS CP</t>
  </si>
  <si>
    <t>NEURALSTEM INC</t>
  </si>
  <si>
    <t>CUTERA INC</t>
  </si>
  <si>
    <t>COVANTA HOLDING</t>
  </si>
  <si>
    <t>CAVCO INDUS INC</t>
  </si>
  <si>
    <t>CENTRAL VLY COM</t>
  </si>
  <si>
    <t>CENOVUS ENERGY</t>
  </si>
  <si>
    <t>CIVEO CORP</t>
  </si>
  <si>
    <t>COMML VEHICLE</t>
  </si>
  <si>
    <t>CALAVO GROWERS</t>
  </si>
  <si>
    <t>CVR ENERGY INC</t>
  </si>
  <si>
    <t>CODORUS VY BNCP</t>
  </si>
  <si>
    <t>CENVEO INC</t>
  </si>
  <si>
    <t>CHICAGO RIVET &amp;</t>
  </si>
  <si>
    <t>CVR REFINING LP</t>
  </si>
  <si>
    <t>CORINDUS VASCLR</t>
  </si>
  <si>
    <t>CVENT INC</t>
  </si>
  <si>
    <t>COVENANT TRANS</t>
  </si>
  <si>
    <t>CPI AEROSTRUCTR</t>
  </si>
  <si>
    <t>CVD EQUIP CORP</t>
  </si>
  <si>
    <t>COASTWAY BANCRP</t>
  </si>
  <si>
    <t>COMM WEST BNCSH</t>
  </si>
  <si>
    <t>COHBAR INC</t>
  </si>
  <si>
    <t>CONSOLTD WATER</t>
  </si>
  <si>
    <t>WILLIAMS(C)ENGY</t>
  </si>
  <si>
    <t>CRIMSON WINE GP</t>
  </si>
  <si>
    <t>CASELLA WASTE</t>
  </si>
  <si>
    <t>CHINA XD PLASTC</t>
  </si>
  <si>
    <t>CREXENDO INC</t>
  </si>
  <si>
    <t>CONCHO RESOURCS</t>
  </si>
  <si>
    <t>CONCORDIA INTL</t>
  </si>
  <si>
    <t>CYANOTECH CORP</t>
  </si>
  <si>
    <t>CYBEROPTICS</t>
  </si>
  <si>
    <t>CYCLACEL PHARMA</t>
  </si>
  <si>
    <t>CHINA YUCHAI</t>
  </si>
  <si>
    <t>CYTODYN INC</t>
  </si>
  <si>
    <t>COMMNTY HLTH SY</t>
  </si>
  <si>
    <t>CYALUME TECHNOL</t>
  </si>
  <si>
    <t>CYRELA BRAZIL</t>
  </si>
  <si>
    <t>CYREN LTD</t>
  </si>
  <si>
    <t>CRYOPORT INC</t>
  </si>
  <si>
    <t>CYTOKINETCS INC</t>
  </si>
  <si>
    <t>CYTRX CORP</t>
  </si>
  <si>
    <t>CYTORI THERAPEU</t>
  </si>
  <si>
    <t>CITIZENS BSH CP</t>
  </si>
  <si>
    <t>CITIZENS FST CP</t>
  </si>
  <si>
    <t>CITIZENS FIN SV</t>
  </si>
  <si>
    <t>CITIZENS&amp;NRTHRN</t>
  </si>
  <si>
    <t>CAESARS ENTERTN</t>
  </si>
  <si>
    <t>CITIZENS COMMNT</t>
  </si>
  <si>
    <t>DANAOS CORP</t>
  </si>
  <si>
    <t>DATA I/O</t>
  </si>
  <si>
    <t>DAKOTA PLNS HLD</t>
  </si>
  <si>
    <t>DAKTRONICS INC</t>
  </si>
  <si>
    <t>TABLEAU SOFTWAR</t>
  </si>
  <si>
    <t>FAMOUS DAVES</t>
  </si>
  <si>
    <t>DEUTSCHE BK AG</t>
  </si>
  <si>
    <t>DIANA CONTAINER</t>
  </si>
  <si>
    <t>DUCOMMUN INC DE</t>
  </si>
  <si>
    <t>DIME COMM BNCSH</t>
  </si>
  <si>
    <t>DELCATH SYS INC</t>
  </si>
  <si>
    <t>DOMINION DIAMND</t>
  </si>
  <si>
    <t>DOVER DOWNS GAM</t>
  </si>
  <si>
    <t>EASTRLY GOV PPT</t>
  </si>
  <si>
    <t>DELTIC TIMBER</t>
  </si>
  <si>
    <t>DELTA GALIL-LTD</t>
  </si>
  <si>
    <t>DENNY'S CORP</t>
  </si>
  <si>
    <t>DEPOMED INC</t>
  </si>
  <si>
    <t>DERMIRA INC</t>
  </si>
  <si>
    <t>DESTINATION MTR</t>
  </si>
  <si>
    <t>DEWEY ELECTRONI</t>
  </si>
  <si>
    <t>DIFFERENTIAL BG</t>
  </si>
  <si>
    <t>DIFFUSION PHARM</t>
  </si>
  <si>
    <t>DEL FRISCOS RST</t>
  </si>
  <si>
    <t>DELTA NAT GAS</t>
  </si>
  <si>
    <t>DONEGAL GRP -A</t>
  </si>
  <si>
    <t>DONEGAL GRP -B</t>
  </si>
  <si>
    <t>DIGI INTL INC</t>
  </si>
  <si>
    <t>DIGITAL ALLY IN</t>
  </si>
  <si>
    <t>DGSE COMPANIES</t>
  </si>
  <si>
    <t>DIAMOND HIL INV</t>
  </si>
  <si>
    <t>DHT HOLDINGS</t>
  </si>
  <si>
    <t>DHI GROUP INC</t>
  </si>
  <si>
    <t>DHX MEDIA LTD</t>
  </si>
  <si>
    <t>DIGIPATH INC</t>
  </si>
  <si>
    <t>DOREL INDS-CL B</t>
  </si>
  <si>
    <t>AMCON DISTR CO</t>
  </si>
  <si>
    <t>DAILY JOURNAL</t>
  </si>
  <si>
    <t>DELEK US HLDGS</t>
  </si>
  <si>
    <t>DELEK LOGISTICS</t>
  </si>
  <si>
    <t>CHINA DISTANCE</t>
  </si>
  <si>
    <t>DELTA APPAREL</t>
  </si>
  <si>
    <t>DLH HOLDINGS CP</t>
  </si>
  <si>
    <t>DYNAGAS LNG PTR</t>
  </si>
  <si>
    <t>DULUTH HOLDINGS</t>
  </si>
  <si>
    <t>DORCHESTER MNRL</t>
  </si>
  <si>
    <t>DIGIMARC CORP</t>
  </si>
  <si>
    <t>DIMENSION THERP</t>
  </si>
  <si>
    <t>PRONAI THERPTCS</t>
  </si>
  <si>
    <t>DUN &amp;BRADST-NEW</t>
  </si>
  <si>
    <t>DNB FINANCIAL</t>
  </si>
  <si>
    <t>DUNKIN BRANDS</t>
  </si>
  <si>
    <t>DENISON MINES</t>
  </si>
  <si>
    <t>NOW INC</t>
  </si>
  <si>
    <t>DAI NIPPON PRIN</t>
  </si>
  <si>
    <t>DEEP DOWN INC</t>
  </si>
  <si>
    <t>DIPLOMAT PHARMA</t>
  </si>
  <si>
    <t>DIPEXIUM PHARMA</t>
  </si>
  <si>
    <t>DIGITAL POWER</t>
  </si>
  <si>
    <t>DOMINOS PIZZA</t>
  </si>
  <si>
    <t>DAQO NEW ENERGY</t>
  </si>
  <si>
    <t>DIGIRAD CORP</t>
  </si>
  <si>
    <t>DATARAM CORP</t>
  </si>
  <si>
    <t>DARIOHEALTH CP</t>
  </si>
  <si>
    <t>DICERNA PHARMA</t>
  </si>
  <si>
    <t>DURECT CORP</t>
  </si>
  <si>
    <t>DRAGONWAVE INC</t>
  </si>
  <si>
    <t>DRYSHIPS INC</t>
  </si>
  <si>
    <t>DERMA SCIENCES</t>
  </si>
  <si>
    <t>DS HEALTHCR GRP</t>
  </si>
  <si>
    <t>DESTINY MEDIA</t>
  </si>
  <si>
    <t>DSP GROUP INC</t>
  </si>
  <si>
    <t>DOCUMNT SEC SYS</t>
  </si>
  <si>
    <t>DESWELL INDS</t>
  </si>
  <si>
    <t>DIANA SHIPPING</t>
  </si>
  <si>
    <t>DAVIDSTEA INC</t>
  </si>
  <si>
    <t>DATALINK CORP</t>
  </si>
  <si>
    <t>DETERMINE INC</t>
  </si>
  <si>
    <t>DETREX CORP</t>
  </si>
  <si>
    <t>DTS INC</t>
  </si>
  <si>
    <t>DYNAVAX TECH CP</t>
  </si>
  <si>
    <t>DIVERSICARE HLT</t>
  </si>
  <si>
    <t>DOVER MOTORSPRT</t>
  </si>
  <si>
    <t>DEVON ENERGY</t>
  </si>
  <si>
    <t>DREW INDS INC</t>
  </si>
  <si>
    <t>DATAWATCH CORP</t>
  </si>
  <si>
    <t>DAWSON GEOPHYS</t>
  </si>
  <si>
    <t>DYNEX CAP INC</t>
  </si>
  <si>
    <t>DEXCOM INC</t>
  </si>
  <si>
    <t>DXI ENERGY INC</t>
  </si>
  <si>
    <t>DESTINATION XL</t>
  </si>
  <si>
    <t>DXP ENTERPRISES</t>
  </si>
  <si>
    <t>DIXIE GRP INC</t>
  </si>
  <si>
    <t>DYNEGY INC-NEW</t>
  </si>
  <si>
    <t>DYNATRONICS CP</t>
  </si>
  <si>
    <t>DYNASIL CP AMER</t>
  </si>
  <si>
    <t>DASAN ZHONE SOL</t>
  </si>
  <si>
    <t>ENI SPA-ADR</t>
  </si>
  <si>
    <t>ERICKSON INC</t>
  </si>
  <si>
    <t>EACO CORP</t>
  </si>
  <si>
    <t>ELLINGTON RESID</t>
  </si>
  <si>
    <t>AURIS MEDICAL</t>
  </si>
  <si>
    <t>BRINKER INTL</t>
  </si>
  <si>
    <t>ENNIS INC</t>
  </si>
  <si>
    <t>ELEVEN BIOTHERP</t>
  </si>
  <si>
    <t>EBULLION INC</t>
  </si>
  <si>
    <t>EAGLE BANCORP</t>
  </si>
  <si>
    <t>ELETROBRAS-ADR</t>
  </si>
  <si>
    <t>ELETROBRAS-B</t>
  </si>
  <si>
    <t>MERIDIAN BANCRP</t>
  </si>
  <si>
    <t>ENTERPRISE BCP</t>
  </si>
  <si>
    <t>ECOPETROL- ADR</t>
  </si>
  <si>
    <t>ENCANA CORP</t>
  </si>
  <si>
    <t>ECHO GLOBAL LOG</t>
  </si>
  <si>
    <t>ENCISION INC</t>
  </si>
  <si>
    <t>ELECTRONIC CIGA</t>
  </si>
  <si>
    <t>US ECOLOGY INC</t>
  </si>
  <si>
    <t>CHANNELADVISOR</t>
  </si>
  <si>
    <t>ENCORE CAP GRP</t>
  </si>
  <si>
    <t>ECLIPSE RESRCS</t>
  </si>
  <si>
    <t>ECA MARCELLUS</t>
  </si>
  <si>
    <t>ENDOCYTE INC</t>
  </si>
  <si>
    <t>EDAP TMS SA-ADR</t>
  </si>
  <si>
    <t>EDGE THERAPEUTC</t>
  </si>
  <si>
    <t>EDGEWATER TECH</t>
  </si>
  <si>
    <t>E DIGITAL CORP</t>
  </si>
  <si>
    <t>EDITAS MEDICINE</t>
  </si>
  <si>
    <t>EMP DISTRIB Y C</t>
  </si>
  <si>
    <t>EDP SA-SPON ADR</t>
  </si>
  <si>
    <t>SPECTRAL MEDICL</t>
  </si>
  <si>
    <t>EDUCATIONAL DEV</t>
  </si>
  <si>
    <t>ECOLOGY&amp;ENVIRON</t>
  </si>
  <si>
    <t>ENBRIDGE ENERGY</t>
  </si>
  <si>
    <t>ELLINGTON FINL</t>
  </si>
  <si>
    <t>ENERGY FOCUS IN</t>
  </si>
  <si>
    <t>ENTERPRISE FINL</t>
  </si>
  <si>
    <t>EAGLE FINL SVCS</t>
  </si>
  <si>
    <t>EFUTURE HLDG</t>
  </si>
  <si>
    <t>GAS NATURAL INC</t>
  </si>
  <si>
    <t>8X8 INC</t>
  </si>
  <si>
    <t>ENTREE GOLD INC</t>
  </si>
  <si>
    <t>ENGIE BRASL EGA</t>
  </si>
  <si>
    <t>EAGLE BULK SHPG</t>
  </si>
  <si>
    <t>EGALET CORP</t>
  </si>
  <si>
    <t>ENERGEN CORP</t>
  </si>
  <si>
    <t>ENTERTAINMT GAM</t>
  </si>
  <si>
    <t>VAALCO ENERGY</t>
  </si>
  <si>
    <t>EHI CAR SERVICE</t>
  </si>
  <si>
    <t>EHEALTH INC</t>
  </si>
  <si>
    <t>ENDURANCE INTL</t>
  </si>
  <si>
    <t>EIGER BIOPHARMA</t>
  </si>
  <si>
    <t>EKSO BIONCS HLD</t>
  </si>
  <si>
    <t>ENDOLOGIX INC</t>
  </si>
  <si>
    <t>ELLOMAY CAPITAL</t>
  </si>
  <si>
    <t>ELECTROMED INC</t>
  </si>
  <si>
    <t>EARTHLINK HLDGS</t>
  </si>
  <si>
    <t>ECHELON CORP</t>
  </si>
  <si>
    <t>SYNERON MED LTD</t>
  </si>
  <si>
    <t>CIA PARANAENSE</t>
  </si>
  <si>
    <t>ELRON ELECTRON</t>
  </si>
  <si>
    <t>ELECTRO-SENSORS</t>
  </si>
  <si>
    <t>ELECTRONIC SYS</t>
  </si>
  <si>
    <t>ELTEK LTD</t>
  </si>
  <si>
    <t>EMAGIN CORP</t>
  </si>
  <si>
    <t>EMCLAIR FINL CP</t>
  </si>
  <si>
    <t>EMC INSURANCE</t>
  </si>
  <si>
    <t>EMERGE ENRG SVC</t>
  </si>
  <si>
    <t>EMERGENT CAPITL</t>
  </si>
  <si>
    <t>ELBIT IMAGING</t>
  </si>
  <si>
    <t>EMCORE CORP</t>
  </si>
  <si>
    <t>EASTERN CO</t>
  </si>
  <si>
    <t>EMMIS COMM CL A</t>
  </si>
  <si>
    <t>ENTEGRA FINL CP</t>
  </si>
  <si>
    <t>ENGLOBAL CORP</t>
  </si>
  <si>
    <t>ENERSIS S A ADR</t>
  </si>
  <si>
    <t>ENLINK MIDST LP</t>
  </si>
  <si>
    <t>ENERNOC INC</t>
  </si>
  <si>
    <t>ENPHASE ENERGY</t>
  </si>
  <si>
    <t>ENERGIZER HLDGS</t>
  </si>
  <si>
    <t>ENSERVCO CORP</t>
  </si>
  <si>
    <t>GLOBAL EAGL ENT</t>
  </si>
  <si>
    <t>ENANTA PHARMA</t>
  </si>
  <si>
    <t>ENTELLUS MED</t>
  </si>
  <si>
    <t>ENUMERAL BIOMED</t>
  </si>
  <si>
    <t>ENOVA INTL INC</t>
  </si>
  <si>
    <t>ENZO BIOCHEM</t>
  </si>
  <si>
    <t>ENZON PHARMA</t>
  </si>
  <si>
    <t>ENERGIZER RSRCS</t>
  </si>
  <si>
    <t>ENZYMOTEC LTD</t>
  </si>
  <si>
    <t>EOG RES INC</t>
  </si>
  <si>
    <t>ORBITE TECH INC</t>
  </si>
  <si>
    <t>EP ENERGY CP-A</t>
  </si>
  <si>
    <t>ESSA PHARMA INC</t>
  </si>
  <si>
    <t>EVOLUTION PETRO</t>
  </si>
  <si>
    <t>EPIRUS BIOPHARM</t>
  </si>
  <si>
    <t>EPIZYME INC</t>
  </si>
  <si>
    <t>EQUITY BANCSHRS</t>
  </si>
  <si>
    <t>EQT CORP</t>
  </si>
  <si>
    <t>ERA GROUP INC</t>
  </si>
  <si>
    <t>ENERPLUS CORP</t>
  </si>
  <si>
    <t>ERHC ENERGY INC</t>
  </si>
  <si>
    <t>ELDORADO RESRTS</t>
  </si>
  <si>
    <t>ENERGY RECOVERY</t>
  </si>
  <si>
    <t>EROOM SYS TECH</t>
  </si>
  <si>
    <t>ERIN ENERGY CP</t>
  </si>
  <si>
    <t>EROS INTL PLC</t>
  </si>
  <si>
    <t>EMPIRE RES INC</t>
  </si>
  <si>
    <t>ESCALADE INDS</t>
  </si>
  <si>
    <t>EVANS &amp; SUTHERL</t>
  </si>
  <si>
    <t>ESCO TECH INC</t>
  </si>
  <si>
    <t>EUROSEAS LTD</t>
  </si>
  <si>
    <t>ECO-STIM ENERGY</t>
  </si>
  <si>
    <t>ENSTAR GROUP LT</t>
  </si>
  <si>
    <t>ELECTRO SCI IND</t>
  </si>
  <si>
    <t>ELBIT SYSTEMS</t>
  </si>
  <si>
    <t>ESCALON MEDICAL</t>
  </si>
  <si>
    <t>ENSYNC INC</t>
  </si>
  <si>
    <t>ESSENDANT INC</t>
  </si>
  <si>
    <t>ESPEY MANUFAC</t>
  </si>
  <si>
    <t>ESPERION THERAP</t>
  </si>
  <si>
    <t>ESSA BANCORP</t>
  </si>
  <si>
    <t>EARTHSTONE EGY</t>
  </si>
  <si>
    <t>2050 MOTORS INC</t>
  </si>
  <si>
    <t>ETHAN ALLEN INT</t>
  </si>
  <si>
    <t>ENTERCOM COMMUN</t>
  </si>
  <si>
    <t>ENERGY TRAN PTR</t>
  </si>
  <si>
    <t>ENTEROMEDICS IN</t>
  </si>
  <si>
    <t>ETSY INC</t>
  </si>
  <si>
    <t>EUROSITE POWER</t>
  </si>
  <si>
    <t>ENVIVA PARTNERS</t>
  </si>
  <si>
    <t>LOMBARD MEDICAL</t>
  </si>
  <si>
    <t>EVANS BANCORP</t>
  </si>
  <si>
    <t>EASTERN VA BKSH</t>
  </si>
  <si>
    <t>ENTRAVISION COM</t>
  </si>
  <si>
    <t>EVERYDAY HEALTH</t>
  </si>
  <si>
    <t>EV ENERGY PTNR</t>
  </si>
  <si>
    <t>EVOGENE LTD</t>
  </si>
  <si>
    <t>EVOLENT HEALTH</t>
  </si>
  <si>
    <t>ENVIROSTAR INC</t>
  </si>
  <si>
    <t>EVER-GLORY INTL</t>
  </si>
  <si>
    <t>EVINE LIVE INC</t>
  </si>
  <si>
    <t>EVN-ENERGY ADR</t>
  </si>
  <si>
    <t>EVOKE PHARMA</t>
  </si>
  <si>
    <t>EVOLVING SYSTEM</t>
  </si>
  <si>
    <t>EVERCORE PARTNR</t>
  </si>
  <si>
    <t>EVERI HOLDINGS</t>
  </si>
  <si>
    <t>ELBIT VISION</t>
  </si>
  <si>
    <t>EVOTEC AG-ADR</t>
  </si>
  <si>
    <t>EXA CORP</t>
  </si>
  <si>
    <t>EXACTECH INC</t>
  </si>
  <si>
    <t>EXAR CORP</t>
  </si>
  <si>
    <t>EXACT SCIENCES</t>
  </si>
  <si>
    <t>EXFO INC</t>
  </si>
  <si>
    <t>ENDEAVOUR SILVR</t>
  </si>
  <si>
    <t>EXP WORLD HLDGS</t>
  </si>
  <si>
    <t>ENDURANCE EXPLR</t>
  </si>
  <si>
    <t>EXTREME NETWRKS</t>
  </si>
  <si>
    <t>EYEGATE PHARMA</t>
  </si>
  <si>
    <t>SECOND SIGHT MD</t>
  </si>
  <si>
    <t>EZJR INC</t>
  </si>
  <si>
    <t>EZCORP INC CL A</t>
  </si>
  <si>
    <t>FIRST ACCEPTNC</t>
  </si>
  <si>
    <t>FARMER BROS CO</t>
  </si>
  <si>
    <t>FARO TECH INC</t>
  </si>
  <si>
    <t>FATE THERAPEUTC</t>
  </si>
  <si>
    <t>FORTRESS BIOTEC</t>
  </si>
  <si>
    <t>FIRST BUS FINL</t>
  </si>
  <si>
    <t>FIRST BCSH/MS</t>
  </si>
  <si>
    <t>FIRST BCP-NC</t>
  </si>
  <si>
    <t>FIRST CT BANCRP</t>
  </si>
  <si>
    <t>FIBRIA CELULOSE</t>
  </si>
  <si>
    <t>FBR &amp; CO</t>
  </si>
  <si>
    <t>FAUQUIER BANKSH</t>
  </si>
  <si>
    <t>FRANKLIN COVEY</t>
  </si>
  <si>
    <t>FIRST CAPITAL</t>
  </si>
  <si>
    <t>FIRST COMM BCSH</t>
  </si>
  <si>
    <t>FIRST COMMTY CP</t>
  </si>
  <si>
    <t>1ST CONSTIT BCP</t>
  </si>
  <si>
    <t>FOREST CITY  A</t>
  </si>
  <si>
    <t>FOREST CITY-B</t>
  </si>
  <si>
    <t>FUELCELL ENERGY</t>
  </si>
  <si>
    <t>FIRST CMNTY FIN</t>
  </si>
  <si>
    <t>FELCOR LODGING</t>
  </si>
  <si>
    <t>FIRST CHOIC HLT</t>
  </si>
  <si>
    <t>FCCC INC</t>
  </si>
  <si>
    <t>FIRST CTZNS-NCA</t>
  </si>
  <si>
    <t>FIBROCELL SCIEN</t>
  </si>
  <si>
    <t>FISSION URANIUM</t>
  </si>
  <si>
    <t>FOCUS UNIVERSAL</t>
  </si>
  <si>
    <t>FREEPT MC COP-B</t>
  </si>
  <si>
    <t>FIDELITY D&amp;D BC</t>
  </si>
  <si>
    <t>FIRST DEFIANCE</t>
  </si>
  <si>
    <t>FIDUS INVESTMNT</t>
  </si>
  <si>
    <t>FEC RSRCS INC</t>
  </si>
  <si>
    <t>FREQUENCY ELECT</t>
  </si>
  <si>
    <t>FORESIGHT EGY</t>
  </si>
  <si>
    <t>FENNEC PHARMACT</t>
  </si>
  <si>
    <t>PHOENIX NEW MED</t>
  </si>
  <si>
    <t>FENIX PARTS INC</t>
  </si>
  <si>
    <t>FORBES ENERGY</t>
  </si>
  <si>
    <t>FORUM ENRG TECH</t>
  </si>
  <si>
    <t>FIREEYE INC</t>
  </si>
  <si>
    <t>FUTUREFUEL CORP</t>
  </si>
  <si>
    <t>FUWEI FILMS HLD</t>
  </si>
  <si>
    <t>FLUSHING FINL</t>
  </si>
  <si>
    <t>FARMERS CAP KY</t>
  </si>
  <si>
    <t>FIRST FED NR MI</t>
  </si>
  <si>
    <t>FIRST FINL NW</t>
  </si>
  <si>
    <t>FIRST FOUNDATN</t>
  </si>
  <si>
    <t>FIRST GUARANTY</t>
  </si>
  <si>
    <t>FIBROGEN INC</t>
  </si>
  <si>
    <t>FERRELLGAS -LP</t>
  </si>
  <si>
    <t>FORM HOLDINGS</t>
  </si>
  <si>
    <t>FEMALE HEALTH</t>
  </si>
  <si>
    <t>FRANKS INTL NV</t>
  </si>
  <si>
    <t>FINISH LINE-CLA</t>
  </si>
  <si>
    <t>FINANCIAL INST</t>
  </si>
  <si>
    <t>FIVE9 INC</t>
  </si>
  <si>
    <t>NATL BEVERAGE</t>
  </si>
  <si>
    <t>FUJITSU LTD ADR</t>
  </si>
  <si>
    <t>FRANKLIN WIRELS</t>
  </si>
  <si>
    <t>FIRST KEYSTONE</t>
  </si>
  <si>
    <t>FLUIDIGM CORP</t>
  </si>
  <si>
    <t>FIRST LONG IS</t>
  </si>
  <si>
    <t>FLEX PHARMA INC</t>
  </si>
  <si>
    <t>FULL HOUSE RESO</t>
  </si>
  <si>
    <t>FLAMEL TECH</t>
  </si>
  <si>
    <t>1800FLOWERS.COM</t>
  </si>
  <si>
    <t>FLEXION THERAPT</t>
  </si>
  <si>
    <t>FLEXSTEEL INDS</t>
  </si>
  <si>
    <t>FLY LEASING LTD</t>
  </si>
  <si>
    <t>FARMERS&amp;MERCHAN</t>
  </si>
  <si>
    <t>FIRST MID-IL BC</t>
  </si>
  <si>
    <t>FARMERS/MERC BK</t>
  </si>
  <si>
    <t>FREDDIE MAC</t>
  </si>
  <si>
    <t>FOUNDATION MED</t>
  </si>
  <si>
    <t>FARMERS NATL BC</t>
  </si>
  <si>
    <t>FIRST NBC BANK</t>
  </si>
  <si>
    <t>FNB BANCORP</t>
  </si>
  <si>
    <t>FIRST NAT CMNTY</t>
  </si>
  <si>
    <t>FNFV GROUP</t>
  </si>
  <si>
    <t>FEDERATED NATL</t>
  </si>
  <si>
    <t>FINJAN HOLDINGS</t>
  </si>
  <si>
    <t>FIRST BANCP INC</t>
  </si>
  <si>
    <t>FANNIE MAE</t>
  </si>
  <si>
    <t>FIRST NRTHN CMT</t>
  </si>
  <si>
    <t>FIRST NW BANCRP</t>
  </si>
  <si>
    <t>FOUR OAKS FINCP</t>
  </si>
  <si>
    <t>FOGO DE CHAO</t>
  </si>
  <si>
    <t>AMICUS THERAPT</t>
  </si>
  <si>
    <t>FOAMIX PHARMA</t>
  </si>
  <si>
    <t>FONAR CORP</t>
  </si>
  <si>
    <t>FORESTAR GROUP</t>
  </si>
  <si>
    <t>FORWARD INDS-NY</t>
  </si>
  <si>
    <t>FULING GLOBAL</t>
  </si>
  <si>
    <t>FORMFACTOR INC</t>
  </si>
  <si>
    <t>FORRESTER RESH</t>
  </si>
  <si>
    <t>FORMULA SYS ADR</t>
  </si>
  <si>
    <t>FOX FACTORY HLD</t>
  </si>
  <si>
    <t>FLEXSHOPPER INC</t>
  </si>
  <si>
    <t>FARMLAND PARTNR</t>
  </si>
  <si>
    <t>5N PLUS INC</t>
  </si>
  <si>
    <t>FIRST POTOMAC</t>
  </si>
  <si>
    <t>FIELDPOINT PETR</t>
  </si>
  <si>
    <t>FIVEPRIME THERA</t>
  </si>
  <si>
    <t>FIRST QUANTUM</t>
  </si>
  <si>
    <t>FRANKLIN FINL</t>
  </si>
  <si>
    <t>FRANCESCAS HLDG</t>
  </si>
  <si>
    <t>FIRST BK HAM NJ</t>
  </si>
  <si>
    <t>REPUBLIC FST BC</t>
  </si>
  <si>
    <t>FRIEDMAN INDS</t>
  </si>
  <si>
    <t>FREDS INC</t>
  </si>
  <si>
    <t>FAIRFAX FIN LTD</t>
  </si>
  <si>
    <t>FIESTA RESTRNT</t>
  </si>
  <si>
    <t>FAIRPOINT COMM</t>
  </si>
  <si>
    <t>FRP HOLDINGS</t>
  </si>
  <si>
    <t>FRESHPET INC</t>
  </si>
  <si>
    <t>PAPA MURPHYS HL</t>
  </si>
  <si>
    <t>FIFTH STREET AM</t>
  </si>
  <si>
    <t>FRANKLIN FNL NW</t>
  </si>
  <si>
    <t>FIRST SOUTH BCP</t>
  </si>
  <si>
    <t>FS BANCORP INC</t>
  </si>
  <si>
    <t>FIFTH STREET FI</t>
  </si>
  <si>
    <t>FIRST SVGS FINL</t>
  </si>
  <si>
    <t>FIFTH ST SNR FR</t>
  </si>
  <si>
    <t>FLEXIBLE SOLTNS</t>
  </si>
  <si>
    <t>FORTUNA SILVER</t>
  </si>
  <si>
    <t>FUSION TELECOM</t>
  </si>
  <si>
    <t>FREESTONE RESRC</t>
  </si>
  <si>
    <t>FED SIGNAL CP</t>
  </si>
  <si>
    <t>FOSTER LB CO</t>
  </si>
  <si>
    <t>FORTRESS TR&amp;INF</t>
  </si>
  <si>
    <t>FTD COS INC</t>
  </si>
  <si>
    <t>FUEL TECH INC</t>
  </si>
  <si>
    <t>FRONTEO INC</t>
  </si>
  <si>
    <t>FLOTEK INDU INC</t>
  </si>
  <si>
    <t>FITLIFE BRANDS</t>
  </si>
  <si>
    <t>FRONTIER COMMUN</t>
  </si>
  <si>
    <t>ROCKET FUEL INC</t>
  </si>
  <si>
    <t>FIRST UTD CORP</t>
  </si>
  <si>
    <t>FIRST US BANCSH</t>
  </si>
  <si>
    <t>FIVE STAR QLTY</t>
  </si>
  <si>
    <t>FUTUREWORLD CP</t>
  </si>
  <si>
    <t>FORWARD PHARMA</t>
  </si>
  <si>
    <t>FIRST WVA BANC</t>
  </si>
  <si>
    <t>FXCM INC-A</t>
  </si>
  <si>
    <t>FIRST NAT CP VA</t>
  </si>
  <si>
    <t>GERMAN AMER BCP</t>
  </si>
  <si>
    <t>GAIA INC</t>
  </si>
  <si>
    <t>GLADSTONE INVES</t>
  </si>
  <si>
    <t>GALENA BIOPHARM</t>
  </si>
  <si>
    <t>GALECTIN THERAP</t>
  </si>
  <si>
    <t>GARRISON CAPITL</t>
  </si>
  <si>
    <t>STEALTHGAS INC</t>
  </si>
  <si>
    <t>GLOBAL HEALTHCR</t>
  </si>
  <si>
    <t>GOLUB CAPITAL</t>
  </si>
  <si>
    <t>GLOBEIMMUNE INC</t>
  </si>
  <si>
    <t>GAMCO INVESTORS</t>
  </si>
  <si>
    <t>GLOBAL INDEMNTY</t>
  </si>
  <si>
    <t>GUARANTY BANCRP</t>
  </si>
  <si>
    <t>NEW CONCEPT EGY</t>
  </si>
  <si>
    <t>GLOBAL BLD THER</t>
  </si>
  <si>
    <t>GAIN CAP HLDGS</t>
  </si>
  <si>
    <t>GREENE CNTY BC</t>
  </si>
  <si>
    <t>GODADDY INC-A</t>
  </si>
  <si>
    <t>GOLDEN ENTMNT</t>
  </si>
  <si>
    <t>GREAT ELM CAPTL</t>
  </si>
  <si>
    <t>GREIF BROS-CL B</t>
  </si>
  <si>
    <t>GENCOR INDS INC</t>
  </si>
  <si>
    <t>GEOSPACE TEC CP</t>
  </si>
  <si>
    <t>GERON CORP</t>
  </si>
  <si>
    <t>GEVO INC</t>
  </si>
  <si>
    <t>GAFISA SA-ADR</t>
  </si>
  <si>
    <t>GUARANTY FED BS</t>
  </si>
  <si>
    <t>GRIFFON CORP</t>
  </si>
  <si>
    <t>GENERAL FINANCE</t>
  </si>
  <si>
    <t>GENIE GATEWAY</t>
  </si>
  <si>
    <t>GRAHAM HOLDINGS</t>
  </si>
  <si>
    <t>GENOMIC HEALTH</t>
  </si>
  <si>
    <t>GREENHILL &amp; CO</t>
  </si>
  <si>
    <t>GRAHAM CORP</t>
  </si>
  <si>
    <t>ENDOCHOICE HLDG</t>
  </si>
  <si>
    <t>GULF ISLAND FAB</t>
  </si>
  <si>
    <t>GIGPEAK INC</t>
  </si>
  <si>
    <t>GIGAMEDIA LTD</t>
  </si>
  <si>
    <t>GILAT SATELLITE</t>
  </si>
  <si>
    <t>GLADSTONE CAPTL</t>
  </si>
  <si>
    <t>GLEN BURNIE BCP</t>
  </si>
  <si>
    <t>GREAT LAKES DRG</t>
  </si>
  <si>
    <t>GULFMARK OFFSHR</t>
  </si>
  <si>
    <t>GREYSTONE LOGIS</t>
  </si>
  <si>
    <t>GALMED PHARMA</t>
  </si>
  <si>
    <t>GOLAR LNG LTD</t>
  </si>
  <si>
    <t>GASLOG LTD</t>
  </si>
  <si>
    <t>GASLOG PARTNERS</t>
  </si>
  <si>
    <t>GLOWPOINT INC</t>
  </si>
  <si>
    <t>GLOBAL PARTNERS</t>
  </si>
  <si>
    <t>GALAPAGOS -ADR</t>
  </si>
  <si>
    <t>GREENLIGHT CAP</t>
  </si>
  <si>
    <t>GLORI ENERGY</t>
  </si>
  <si>
    <t>GLATFELTER</t>
  </si>
  <si>
    <t>GLU MOBILE INC</t>
  </si>
  <si>
    <t>GALAXY GAMING</t>
  </si>
  <si>
    <t>GLYCOMIMETICS</t>
  </si>
  <si>
    <t>GLYECO INC</t>
  </si>
  <si>
    <t>GORDMANS STORES</t>
  </si>
  <si>
    <t>GOLAR LNG PARTN</t>
  </si>
  <si>
    <t>GENERAL MOLY IN</t>
  </si>
  <si>
    <t>GLOBAL MED REIT</t>
  </si>
  <si>
    <t>GREEN BANCORP</t>
  </si>
  <si>
    <t>GENOCEA BIOSCI</t>
  </si>
  <si>
    <t>GENL COMMS INC</t>
  </si>
  <si>
    <t>GENIE ENERGY-B</t>
  </si>
  <si>
    <t>GENCO SHPG&amp;TRDG</t>
  </si>
  <si>
    <t>GENMARK DIAGNST</t>
  </si>
  <si>
    <t>GENER8 MARITIME</t>
  </si>
  <si>
    <t>GENVEC INC</t>
  </si>
  <si>
    <t>GENWORTH FINL</t>
  </si>
  <si>
    <t>GOLDEN OCEAN GP</t>
  </si>
  <si>
    <t>GOGO INC</t>
  </si>
  <si>
    <t>GLADSTONE COMML</t>
  </si>
  <si>
    <t>ALPHABET INC-C</t>
  </si>
  <si>
    <t>GOLD RESOURCE</t>
  </si>
  <si>
    <t>GEOVAX LABS INC</t>
  </si>
  <si>
    <t>GAMING PARTNERS</t>
  </si>
  <si>
    <t>GREAT PANTHER</t>
  </si>
  <si>
    <t>GREEN PLAIN PTR</t>
  </si>
  <si>
    <t>GREEN PLAINS</t>
  </si>
  <si>
    <t>GEOPARK LTD</t>
  </si>
  <si>
    <t>GOPRO INC-A</t>
  </si>
  <si>
    <t>GRAMERCY PPT TR</t>
  </si>
  <si>
    <t>GP STRATEGIES</t>
  </si>
  <si>
    <t>GRANA Y MONTERO</t>
  </si>
  <si>
    <t>GREEN BRICK PTR</t>
  </si>
  <si>
    <t>GORMAN RUPP CO</t>
  </si>
  <si>
    <t>GRIFFIN LAND</t>
  </si>
  <si>
    <t>US GLOBAL INVS</t>
  </si>
  <si>
    <t>GROUPON INC</t>
  </si>
  <si>
    <t>GRAVITY CO-ADR</t>
  </si>
  <si>
    <t>GROW CONDOS INC</t>
  </si>
  <si>
    <t>GLOBALSTAR INC</t>
  </si>
  <si>
    <t>GLOBALSCAPE INC</t>
  </si>
  <si>
    <t>GREAT SOUTH BCP</t>
  </si>
  <si>
    <t>GOLDMAN SAC BDC</t>
  </si>
  <si>
    <t>GUANGSHEN-ADR</t>
  </si>
  <si>
    <t>GSI TECHNOLOGY</t>
  </si>
  <si>
    <t>GLOBAL SHIP LS</t>
  </si>
  <si>
    <t>GOLDEN STAR RES</t>
  </si>
  <si>
    <t>GOLD STD VENTRS</t>
  </si>
  <si>
    <t>GSV CAPITAL CP</t>
  </si>
  <si>
    <t>GRAN TIERRA EGY</t>
  </si>
  <si>
    <t>GOOD TIMES REST</t>
  </si>
  <si>
    <t>GRUPO TMM SAB</t>
  </si>
  <si>
    <t>GRAY TELEVSN</t>
  </si>
  <si>
    <t>GRAY TELEVSN -A</t>
  </si>
  <si>
    <t>TRIPLE-S MGMT-B</t>
  </si>
  <si>
    <t>GTT COMMUNICATN</t>
  </si>
  <si>
    <t>GEORGETOWN BNCP</t>
  </si>
  <si>
    <t>GTX INC</t>
  </si>
  <si>
    <t>GETTY REALTY CP</t>
  </si>
  <si>
    <t>GUIDANCE SOFTWR</t>
  </si>
  <si>
    <t>GULF RESOURCES</t>
  </si>
  <si>
    <t>GOLDFIELD CORP</t>
  </si>
  <si>
    <t>GSE SYSTEMS INC</t>
  </si>
  <si>
    <t>GWG HOLDINGS</t>
  </si>
  <si>
    <t>GW PHARMA-ADR</t>
  </si>
  <si>
    <t>GLOBL WATER RES</t>
  </si>
  <si>
    <t>GAZPROM NEFT</t>
  </si>
  <si>
    <t>HABIT RESTRNTS</t>
  </si>
  <si>
    <t>HANMI FINL CP</t>
  </si>
  <si>
    <t>HALLIBURTON CO</t>
  </si>
  <si>
    <t>HALLMARK FINL</t>
  </si>
  <si>
    <t>HALOZYME THERA</t>
  </si>
  <si>
    <t>HANNON ARMSTRNG</t>
  </si>
  <si>
    <t>HAYNES INTL INC</t>
  </si>
  <si>
    <t>HOME BANCORP</t>
  </si>
  <si>
    <t>HARVARD BIOSCI</t>
  </si>
  <si>
    <t>HAMILTON BCP MD</t>
  </si>
  <si>
    <t>HOWARD BANCORP</t>
  </si>
  <si>
    <t>HORIZON BNCP-IN</t>
  </si>
  <si>
    <t>HUTTIG BLDG PRD</t>
  </si>
  <si>
    <t>HELIX BIOPHARMA</t>
  </si>
  <si>
    <t>HCA HOLDINGS</t>
  </si>
  <si>
    <t>HARVEST CAP CRD</t>
  </si>
  <si>
    <t>HERITAGE-CRYSTL</t>
  </si>
  <si>
    <t>HC2 HOLDINGS</t>
  </si>
  <si>
    <t>HCI GROUP INC</t>
  </si>
  <si>
    <t>HACKETT GROUP</t>
  </si>
  <si>
    <t>HI-CRUSH PTNRS</t>
  </si>
  <si>
    <t>LAFARGEHOLCIM</t>
  </si>
  <si>
    <t>HAWAIIAN TELCOM</t>
  </si>
  <si>
    <t>HCP INC</t>
  </si>
  <si>
    <t>HARDINGE INC</t>
  </si>
  <si>
    <t>HORTONWORKS INC</t>
  </si>
  <si>
    <t>HUDSON TECHNOLO</t>
  </si>
  <si>
    <t>HYPERDYNAMICS</t>
  </si>
  <si>
    <t>TURTLE BEACH CP</t>
  </si>
  <si>
    <t>HEMISPHERX BIO</t>
  </si>
  <si>
    <t>H&amp;E EQUIP SVCS</t>
  </si>
  <si>
    <t>HEICO CORP-A</t>
  </si>
  <si>
    <t>H2O INNOVATION</t>
  </si>
  <si>
    <t>HERITAGE OAKS</t>
  </si>
  <si>
    <t>HERCULES OFFSHR</t>
  </si>
  <si>
    <t>HESS CORP</t>
  </si>
  <si>
    <t>HOPFED BANCORP</t>
  </si>
  <si>
    <t>HOME FEDL BC LA</t>
  </si>
  <si>
    <t>HERITAGE FIN CP</t>
  </si>
  <si>
    <t>HERITAGE GLOBAL</t>
  </si>
  <si>
    <t>HHGREGG INC</t>
  </si>
  <si>
    <t>CHINA HGS REAL</t>
  </si>
  <si>
    <t>HUGOTON ROYALTY</t>
  </si>
  <si>
    <t>HOOPER HOLMES</t>
  </si>
  <si>
    <t>HOWARD HUGHS CP</t>
  </si>
  <si>
    <t>HARTE-HANKS INC</t>
  </si>
  <si>
    <t>HILLENBRAND INC</t>
  </si>
  <si>
    <t>HIBBET SPORTS</t>
  </si>
  <si>
    <t>HIBERNIA HOMSTD</t>
  </si>
  <si>
    <t>HICKOK INC-CL A</t>
  </si>
  <si>
    <t>INFRAREIT INC</t>
  </si>
  <si>
    <t>HIGHWAY HLDGS</t>
  </si>
  <si>
    <t>HEALTH INS INN</t>
  </si>
  <si>
    <t>HILL INTL INC</t>
  </si>
  <si>
    <t>AEROHIVE NETWRK</t>
  </si>
  <si>
    <t>HALCON RESOURCS</t>
  </si>
  <si>
    <t>HOULIHAN LOKEY</t>
  </si>
  <si>
    <t>HARMONIC INC</t>
  </si>
  <si>
    <t>NOBILIS HEALTH</t>
  </si>
  <si>
    <t>HELLENIC ADR</t>
  </si>
  <si>
    <t>HELIX EGY SOLUT</t>
  </si>
  <si>
    <t>HMG COURTLAND</t>
  </si>
  <si>
    <t>HOUGHTON MIFFLN</t>
  </si>
  <si>
    <t>HOEGH LNG PTNRS</t>
  </si>
  <si>
    <t>HMN FINL INC</t>
  </si>
  <si>
    <t>HELIOS&amp;MATHESON</t>
  </si>
  <si>
    <t>HOMESTREET INC</t>
  </si>
  <si>
    <t>HOME TREASURE</t>
  </si>
  <si>
    <t>HEMISPHERE MDA</t>
  </si>
  <si>
    <t>HANDY&amp;HARMN LTD</t>
  </si>
  <si>
    <t>HENNESSY ADVSRS</t>
  </si>
  <si>
    <t>HARVEST NATURAL</t>
  </si>
  <si>
    <t>HALLADOR ENERGY</t>
  </si>
  <si>
    <t>HOMEFED CORP</t>
  </si>
  <si>
    <t>HOOKER FURNITUR</t>
  </si>
  <si>
    <t>HARBORONE BCP</t>
  </si>
  <si>
    <t>HORNBECK OFFSHR</t>
  </si>
  <si>
    <t>CHANTICLEER HLD</t>
  </si>
  <si>
    <t>HOVNANIAN ENTRP</t>
  </si>
  <si>
    <t>HELMERICH&amp;PAYNE</t>
  </si>
  <si>
    <t>HPIL HOLDING</t>
  </si>
  <si>
    <t>HIGHPOWER INTL</t>
  </si>
  <si>
    <t>HEDGEPATH PHARM</t>
  </si>
  <si>
    <t>HANWHA Q CELLS</t>
  </si>
  <si>
    <t>BLOCK H &amp; R</t>
  </si>
  <si>
    <t>HRG GROUP INC</t>
  </si>
  <si>
    <t>HERC HOLDINGS</t>
  </si>
  <si>
    <t>ARRHYTHMIA RESH</t>
  </si>
  <si>
    <t>HERITAGE INSUR</t>
  </si>
  <si>
    <t>HERON THERAPEUT</t>
  </si>
  <si>
    <t>HORIZON TECHNOL</t>
  </si>
  <si>
    <t>HARSCO CORP</t>
  </si>
  <si>
    <t>HELIUS MEDICAL</t>
  </si>
  <si>
    <t>HISTOGENICS CP</t>
  </si>
  <si>
    <t>HEIDRICK &amp; STRG</t>
  </si>
  <si>
    <t>HESKA CORP</t>
  </si>
  <si>
    <t>HUDSON GLOBAL</t>
  </si>
  <si>
    <t>HEALTHSTREAM</t>
  </si>
  <si>
    <t>HERSHA HOSPTLY</t>
  </si>
  <si>
    <t>HOMETRUST BNCSH</t>
  </si>
  <si>
    <t>HERITAGE COMMRC</t>
  </si>
  <si>
    <t>HEAT BIOLOGICS</t>
  </si>
  <si>
    <t>HTG MOLECULR DG</t>
  </si>
  <si>
    <t>US GEOTHERMAL</t>
  </si>
  <si>
    <t>HUBSPOT INC</t>
  </si>
  <si>
    <t>HURCO COS INC</t>
  </si>
  <si>
    <t>HOUSTON AMERICN</t>
  </si>
  <si>
    <t>HAVERTY FURNIT</t>
  </si>
  <si>
    <t>HEALTHWAYS INC</t>
  </si>
  <si>
    <t>HAWTHORN BANCSH</t>
  </si>
  <si>
    <t>HOUSTON WIRE&amp;CB</t>
  </si>
  <si>
    <t>HAWKINS INC</t>
  </si>
  <si>
    <t>HYSTER-YALE MAT</t>
  </si>
  <si>
    <t>HYDROGENICS CP</t>
  </si>
  <si>
    <t>HYPERMARCAS-ADR</t>
  </si>
  <si>
    <t>HORIZON GLBL CP</t>
  </si>
  <si>
    <t>MARINEMAX INC</t>
  </si>
  <si>
    <t>INTELSAT SA</t>
  </si>
  <si>
    <t>IBC ADV ALLOYS</t>
  </si>
  <si>
    <t>ITHACA ENERGY</t>
  </si>
  <si>
    <t>IAMGOLD CORP</t>
  </si>
  <si>
    <t>INFO ANALYSIS</t>
  </si>
  <si>
    <t>ISHARS-GOLD TR</t>
  </si>
  <si>
    <t>IND BACHOCO-ADR</t>
  </si>
  <si>
    <t>INTL BALER CORP</t>
  </si>
  <si>
    <t>INDEP BK MICH</t>
  </si>
  <si>
    <t>IBERDROLA SA-AD</t>
  </si>
  <si>
    <t>IBIO INC</t>
  </si>
  <si>
    <t>INTL BANCSHARES</t>
  </si>
  <si>
    <t>INTL BARRIER TE</t>
  </si>
  <si>
    <t>INDEP BANK GRP</t>
  </si>
  <si>
    <t>EMPRESAS ICA</t>
  </si>
  <si>
    <t>ICAD INC</t>
  </si>
  <si>
    <t>COUNTY BANCORP</t>
  </si>
  <si>
    <t>IMMUCELL CORP</t>
  </si>
  <si>
    <t>INDEPENDC CONTR</t>
  </si>
  <si>
    <t>INTELLIGENT CON</t>
  </si>
  <si>
    <t>ICF INTL INC</t>
  </si>
  <si>
    <t>IMAGE CHAIN GRP</t>
  </si>
  <si>
    <t>INTERCLOUD SYS</t>
  </si>
  <si>
    <t>ICONIX BRAND GP</t>
  </si>
  <si>
    <t>ICO THERAPEUTIC</t>
  </si>
  <si>
    <t>INTERCEPT PHARM</t>
  </si>
  <si>
    <t>IRONCLAD PERFRM</t>
  </si>
  <si>
    <t>INTELLICHECK MO</t>
  </si>
  <si>
    <t>IDERA PHARMACT</t>
  </si>
  <si>
    <t>INDUSTRIAL SVCS</t>
  </si>
  <si>
    <t>ID SYSTEMS INC</t>
  </si>
  <si>
    <t>IDT CORP-CL B</t>
  </si>
  <si>
    <t>INTERPACE DIAGN</t>
  </si>
  <si>
    <t>IDEXX LABS INC</t>
  </si>
  <si>
    <t>INDEPENDENCE BC</t>
  </si>
  <si>
    <t>IEC ELECTRS NEW</t>
  </si>
  <si>
    <t>IEG HOLDINGS CP</t>
  </si>
  <si>
    <t>IEH CORP</t>
  </si>
  <si>
    <t>ICAHN ENTERPRIS</t>
  </si>
  <si>
    <t>IES HOLDINGS</t>
  </si>
  <si>
    <t>IFAN FINANCIAL</t>
  </si>
  <si>
    <t>INSTIT FINL MKT</t>
  </si>
  <si>
    <t>INFOSONICS CORP</t>
  </si>
  <si>
    <t>INDIA GLOBALIZ</t>
  </si>
  <si>
    <t>INTERNET GOLD</t>
  </si>
  <si>
    <t>INTELGENX TECH</t>
  </si>
  <si>
    <t>INDEP HLDG CO</t>
  </si>
  <si>
    <t>INVESTORS HERTG</t>
  </si>
  <si>
    <t>INNSUITES HOSP</t>
  </si>
  <si>
    <t>INFORMATION SVC</t>
  </si>
  <si>
    <t>INSTEEL INDS</t>
  </si>
  <si>
    <t>INTERNET INIT J</t>
  </si>
  <si>
    <t>INTRICON CORP</t>
  </si>
  <si>
    <t>IAO KUN GROUP</t>
  </si>
  <si>
    <t>IKONICS CORP</t>
  </si>
  <si>
    <t>INTRALINKS HLDG</t>
  </si>
  <si>
    <t>IMMUNE DESIGN</t>
  </si>
  <si>
    <t>IMPAC MRTG HLDG</t>
  </si>
  <si>
    <t>INTERMOLECULAR</t>
  </si>
  <si>
    <t>INGLES MARKET A</t>
  </si>
  <si>
    <t>IMMUDYNE INC</t>
  </si>
  <si>
    <t>IMMERSION CORP</t>
  </si>
  <si>
    <t>IMPRIMIS PHARMA</t>
  </si>
  <si>
    <t>IMATION CORP</t>
  </si>
  <si>
    <t>IMMUNE PHARMACT</t>
  </si>
  <si>
    <t>CHIPMOS TEC ADR</t>
  </si>
  <si>
    <t>IMPERVA INC</t>
  </si>
  <si>
    <t>IMMUNOCELLULAR</t>
  </si>
  <si>
    <t>INTERNAP NETWRK</t>
  </si>
  <si>
    <t>FIRST INTRNT BC</t>
  </si>
  <si>
    <t>INTEGR BIOPHARM</t>
  </si>
  <si>
    <t>INFINITY PHARMA</t>
  </si>
  <si>
    <t>INFINERA CORP</t>
  </si>
  <si>
    <t>INFUSYSTEM HLDG</t>
  </si>
  <si>
    <t>INNERGEX RENWBL</t>
  </si>
  <si>
    <t>INTERACT INTELL</t>
  </si>
  <si>
    <t>INTL ISOTOPES</t>
  </si>
  <si>
    <t>NEW YORK GLOBAL</t>
  </si>
  <si>
    <t>INNOCOLL HLDGS</t>
  </si>
  <si>
    <t>INOVIO PHARMAC</t>
  </si>
  <si>
    <t>INNODATA ISOGEN</t>
  </si>
  <si>
    <t>INDOOR HARVEST</t>
  </si>
  <si>
    <t>INRAD OPTICS</t>
  </si>
  <si>
    <t>INTELLIGENT SYS</t>
  </si>
  <si>
    <t>INSEEGO CORP</t>
  </si>
  <si>
    <t>INSMED INC</t>
  </si>
  <si>
    <t>INSTRUCTURE INC</t>
  </si>
  <si>
    <t>INSYS THERAP</t>
  </si>
  <si>
    <t>INTL FCSTONE</t>
  </si>
  <si>
    <t>INTEST CORP</t>
  </si>
  <si>
    <t>INTERSECTNS INC</t>
  </si>
  <si>
    <t>INUVO INC</t>
  </si>
  <si>
    <t>INNOVIVA INC</t>
  </si>
  <si>
    <t>IDENTIV INC</t>
  </si>
  <si>
    <t>INVENSENSE INC</t>
  </si>
  <si>
    <t>INNOVISION LABS</t>
  </si>
  <si>
    <t>INVENTERGY GLBL</t>
  </si>
  <si>
    <t>INNERWORKINGS</t>
  </si>
  <si>
    <t>ION GEOPHYSICAL</t>
  </si>
  <si>
    <t>INTEROIL CORP</t>
  </si>
  <si>
    <t>IOCHPE-MAXION</t>
  </si>
  <si>
    <t>IONIS PHARMACT</t>
  </si>
  <si>
    <t>INCOME OPP RLTY</t>
  </si>
  <si>
    <t>ADESTO TECH CP</t>
  </si>
  <si>
    <t>IPASS INC</t>
  </si>
  <si>
    <t>INFINITY PPTY</t>
  </si>
  <si>
    <t>INTELLIPHARMACT</t>
  </si>
  <si>
    <t>PROFESSNL DIV</t>
  </si>
  <si>
    <t>INTREPID POTASH</t>
  </si>
  <si>
    <t>INTL PACKAGING</t>
  </si>
  <si>
    <t>IDEAL POWER INC</t>
  </si>
  <si>
    <t>INTELIQUENT INC</t>
  </si>
  <si>
    <t>IRSA PROPIEDADS</t>
  </si>
  <si>
    <t>IRIDIUM COMMUN</t>
  </si>
  <si>
    <t>INVESTORS RL ES</t>
  </si>
  <si>
    <t>IGNITE RESTRNT</t>
  </si>
  <si>
    <t>IRIDEX CORP</t>
  </si>
  <si>
    <t>IRADIMED CORP</t>
  </si>
  <si>
    <t>IF BANCORP INC</t>
  </si>
  <si>
    <t>IRSA INV Y REPR</t>
  </si>
  <si>
    <t>INDEP REALTY TR</t>
  </si>
  <si>
    <t>IRONWOOD PHARMA</t>
  </si>
  <si>
    <t>INTL SPEEDWAY-B</t>
  </si>
  <si>
    <t>ISSUER DIRECT</t>
  </si>
  <si>
    <t>INTL SHIPHLDG</t>
  </si>
  <si>
    <t>INSIGNIA SYS</t>
  </si>
  <si>
    <t>ISLE OF CAPRI</t>
  </si>
  <si>
    <t>IMAGE SENSE SYS</t>
  </si>
  <si>
    <t>ISORAY INC</t>
  </si>
  <si>
    <t>ISRAMCO INC</t>
  </si>
  <si>
    <t>INNOVATIVE SOLU</t>
  </si>
  <si>
    <t>INTEGRATED SURG</t>
  </si>
  <si>
    <t>INVESTAR HOLDNG</t>
  </si>
  <si>
    <t>ISUZU MOTORS</t>
  </si>
  <si>
    <t>GARTNER INC -A</t>
  </si>
  <si>
    <t>ITAU CORPBANCA</t>
  </si>
  <si>
    <t>INTRA-CELLULAR</t>
  </si>
  <si>
    <t>INOTEK PHARMACT</t>
  </si>
  <si>
    <t>ITEX CORP</t>
  </si>
  <si>
    <t>INVEST TECH-NEW</t>
  </si>
  <si>
    <t>INTEGER HOLDNGS</t>
  </si>
  <si>
    <t>ITERIS INC</t>
  </si>
  <si>
    <t>INVESTORS TITLE</t>
  </si>
  <si>
    <t>INTERTAPE POLY</t>
  </si>
  <si>
    <t>ITURAN LOCATION</t>
  </si>
  <si>
    <t>ITUS CORP</t>
  </si>
  <si>
    <t>INTEVAC INC</t>
  </si>
  <si>
    <t>INVACARE CORP</t>
  </si>
  <si>
    <t>INNOVATIVE DESN</t>
  </si>
  <si>
    <t>INVUITY INC</t>
  </si>
  <si>
    <t>IMAGEWARE SYS</t>
  </si>
  <si>
    <t>IXYS CORP</t>
  </si>
  <si>
    <t>IZEA INC</t>
  </si>
  <si>
    <t>JACK IN THE BOX</t>
  </si>
  <si>
    <t>JAGUAR MINING</t>
  </si>
  <si>
    <t>JAGUAR ANIMAL</t>
  </si>
  <si>
    <t>JAKKS PACIFIC</t>
  </si>
  <si>
    <t>JANEL CORP</t>
  </si>
  <si>
    <t>JAPAN AIRLINES</t>
  </si>
  <si>
    <t>JASON INDUSTRS</t>
  </si>
  <si>
    <t>JA SOLAR HOLDGS</t>
  </si>
  <si>
    <t>J ALEXANDERS</t>
  </si>
  <si>
    <t>JBS SA-ADR</t>
  </si>
  <si>
    <t>SANFILIPPO JB&amp;S</t>
  </si>
  <si>
    <t>JERNIGAN CAPITL</t>
  </si>
  <si>
    <t>PENNEY (JC) INC</t>
  </si>
  <si>
    <t>COMMUN SYS INC</t>
  </si>
  <si>
    <t>JEWETT CAMERON</t>
  </si>
  <si>
    <t>JD.COM INC-ADR</t>
  </si>
  <si>
    <t>JUST ENERGY GRP</t>
  </si>
  <si>
    <t>JET METAL CORP</t>
  </si>
  <si>
    <t>JG WENTWORTH CO</t>
  </si>
  <si>
    <t>JAMES HARDI-ADR</t>
  </si>
  <si>
    <t>JIVE SOFTWARE</t>
  </si>
  <si>
    <t>JINKOSOLAR HLDG</t>
  </si>
  <si>
    <t>JAMBA INC</t>
  </si>
  <si>
    <t>JMP GROUP INC</t>
  </si>
  <si>
    <t>JUNIPER PHARMA</t>
  </si>
  <si>
    <t>GEE GROUP INC</t>
  </si>
  <si>
    <t>51JOBS INC-ADR</t>
  </si>
  <si>
    <t>JONES ENERGY-A</t>
  </si>
  <si>
    <t>JOHNSON OUTDOOR</t>
  </si>
  <si>
    <t>JUPAI HOLDINGS</t>
  </si>
  <si>
    <t>JP ENERGY PTN</t>
  </si>
  <si>
    <t>CHINA FIN ONLIN</t>
  </si>
  <si>
    <t>JRJR33 INC</t>
  </si>
  <si>
    <t>JONES SODA CO</t>
  </si>
  <si>
    <t>JENSYN ACQ CP</t>
  </si>
  <si>
    <t>JETPAY CORP</t>
  </si>
  <si>
    <t>JUNO THERAPEUTC</t>
  </si>
  <si>
    <t>COFFEE HLDG CO</t>
  </si>
  <si>
    <t>WILEY (JOHN)-B</t>
  </si>
  <si>
    <t>JACKSONVL BC IL</t>
  </si>
  <si>
    <t>JOINT CORP/THE</t>
  </si>
  <si>
    <t>KADANT INC</t>
  </si>
  <si>
    <t>IKANG HEALTHCR</t>
  </si>
  <si>
    <t>KIMBALL INTL  B</t>
  </si>
  <si>
    <t>KBC GROUP ADR</t>
  </si>
  <si>
    <t>KALOBIOS PHARMA</t>
  </si>
  <si>
    <t>KCAP FINL INC</t>
  </si>
  <si>
    <t>KANSAS CITY LIF</t>
  </si>
  <si>
    <t>CADUS CORP</t>
  </si>
  <si>
    <t>KIMBALL ELECTRN</t>
  </si>
  <si>
    <t>KEY ENERGY SVCS</t>
  </si>
  <si>
    <t>KELLY SVCS  A</t>
  </si>
  <si>
    <t>KELLY SVCS B</t>
  </si>
  <si>
    <t>KEMET CORP</t>
  </si>
  <si>
    <t>KENON HOLDINGS</t>
  </si>
  <si>
    <t>KEWAUNEE SCIENT</t>
  </si>
  <si>
    <t>KERYX BIOPHARMA</t>
  </si>
  <si>
    <t>KEYSIGHT TECH</t>
  </si>
  <si>
    <t>KEYW HOLDING CP</t>
  </si>
  <si>
    <t>KENTUCKY FIRST</t>
  </si>
  <si>
    <t>KFORCE INC</t>
  </si>
  <si>
    <t>KINGSWAY FINL</t>
  </si>
  <si>
    <t>KINGOLD JEWELRY</t>
  </si>
  <si>
    <t>KINDRED BIOSCI</t>
  </si>
  <si>
    <t>KINGSTONE COS</t>
  </si>
  <si>
    <t>KELSO TECH INC</t>
  </si>
  <si>
    <t>KIRKLANDS INC</t>
  </si>
  <si>
    <t>KITE PHARMA INC</t>
  </si>
  <si>
    <t>KLABIN SA</t>
  </si>
  <si>
    <t>KLONDEX MINES</t>
  </si>
  <si>
    <t>KAMADA LTD</t>
  </si>
  <si>
    <t>KMG CHEMICALS</t>
  </si>
  <si>
    <t>KEMPER CORP</t>
  </si>
  <si>
    <t>KM WEDDING EVNT</t>
  </si>
  <si>
    <t>KIRIN HLDGS CO</t>
  </si>
  <si>
    <t>KINDRED HLTHCR</t>
  </si>
  <si>
    <t>KANDI TECH CORP</t>
  </si>
  <si>
    <t>KNOT OFFSHOR LP</t>
  </si>
  <si>
    <t>KINSALE CAP GRP</t>
  </si>
  <si>
    <t>EASTMAN KODAK</t>
  </si>
  <si>
    <t>KONA GRILL INC</t>
  </si>
  <si>
    <t>CESCA THERAP</t>
  </si>
  <si>
    <t>KOPPERS HOLDNGS</t>
  </si>
  <si>
    <t>KOPIN CORP</t>
  </si>
  <si>
    <t>KOSMOS ENERGY</t>
  </si>
  <si>
    <t>KOSS CORP</t>
  </si>
  <si>
    <t>KEPPEL LTD ADR</t>
  </si>
  <si>
    <t>KARYOPHARM THER</t>
  </si>
  <si>
    <t>KRATON CORP</t>
  </si>
  <si>
    <t>KORNIT DIGITAL</t>
  </si>
  <si>
    <t>KEARNY FINL CP</t>
  </si>
  <si>
    <t>KRONOS WORLDWD</t>
  </si>
  <si>
    <t>KEY TRONIC</t>
  </si>
  <si>
    <t>KEY TECHNOLOGY</t>
  </si>
  <si>
    <t>KRATOS DEFENSE</t>
  </si>
  <si>
    <t>K2M GRP HLDGS</t>
  </si>
  <si>
    <t>KENTUCKY BCSH</t>
  </si>
  <si>
    <t>KUBOTA CORP ADR</t>
  </si>
  <si>
    <t>KURA ONCOLOGY</t>
  </si>
  <si>
    <t>KVH INDUSTRIES</t>
  </si>
  <si>
    <t>KENNEDY-WILSON</t>
  </si>
  <si>
    <t>KAWASAKI HEAVY</t>
  </si>
  <si>
    <t>KONGZHONG-ADR</t>
  </si>
  <si>
    <t>LADDER CAP CP-A</t>
  </si>
  <si>
    <t>LAKELAND INDS</t>
  </si>
  <si>
    <t>GLADSTONE LAND</t>
  </si>
  <si>
    <t>LANDMARK BCP</t>
  </si>
  <si>
    <t>LAWSON PRODUCTS</t>
  </si>
  <si>
    <t>LAYNE CHRISTENS</t>
  </si>
  <si>
    <t>L BRANDS INC</t>
  </si>
  <si>
    <t>LAKELAND BANCRP</t>
  </si>
  <si>
    <t>LION BIOTECH</t>
  </si>
  <si>
    <t>LEADING BRANDS</t>
  </si>
  <si>
    <t>LIBERTY BRDBD-A</t>
  </si>
  <si>
    <t>LIBERTY GLBL-A</t>
  </si>
  <si>
    <t>LIBERTY GLBL-B</t>
  </si>
  <si>
    <t>LIBERTY GLBL-C</t>
  </si>
  <si>
    <t>LIBBEY INC</t>
  </si>
  <si>
    <t>LENDINGCLUB CP</t>
  </si>
  <si>
    <t>LANNETT INC</t>
  </si>
  <si>
    <t>LCNB CP</t>
  </si>
  <si>
    <t>LIFETIME BRANDS</t>
  </si>
  <si>
    <t>LYDALL INC</t>
  </si>
  <si>
    <t>LANDAUER INC</t>
  </si>
  <si>
    <t>LANDS END INC</t>
  </si>
  <si>
    <t>LEGACY EDUCATN</t>
  </si>
  <si>
    <t>LEATT CORP</t>
  </si>
  <si>
    <t>SEMILEDS CORP</t>
  </si>
  <si>
    <t>LEE ENTRPRS</t>
  </si>
  <si>
    <t>LUCAS EGY INC</t>
  </si>
  <si>
    <t>LEJU HOLDINGS</t>
  </si>
  <si>
    <t>LENNAR CORP -B</t>
  </si>
  <si>
    <t>PRESBIA PLC</t>
  </si>
  <si>
    <t>LEO MOTORS INC</t>
  </si>
  <si>
    <t>LEAF GROUP LTD</t>
  </si>
  <si>
    <t>LIFEVANTAGE CP</t>
  </si>
  <si>
    <t>LGI HOMES INC</t>
  </si>
  <si>
    <t>LGL GROUP INC</t>
  </si>
  <si>
    <t>LHC GROUP LLC</t>
  </si>
  <si>
    <t>ATYR PHARMA INC</t>
  </si>
  <si>
    <t>LIME ENERGY CO</t>
  </si>
  <si>
    <t>LINCOLN EDUCATL</t>
  </si>
  <si>
    <t>LINN ENERGY LLC</t>
  </si>
  <si>
    <t>INTERLINK ELECT</t>
  </si>
  <si>
    <t>FIDELITY SOUTHN</t>
  </si>
  <si>
    <t>LIONBRIDGE TECH</t>
  </si>
  <si>
    <t>LIQTECH INTL</t>
  </si>
  <si>
    <t>LIGHTINTHEBOX-A</t>
  </si>
  <si>
    <t>LIVE VENTURES</t>
  </si>
  <si>
    <t>LA JOLLA PHARMA</t>
  </si>
  <si>
    <t>LUMBER LIQUIDAT</t>
  </si>
  <si>
    <t>LIMELIGHT NETWK</t>
  </si>
  <si>
    <t>LEMAITRE VASCLR</t>
  </si>
  <si>
    <t>LIBERTY MEDIA-A</t>
  </si>
  <si>
    <t>LIBERTY MEDIA-B</t>
  </si>
  <si>
    <t>LIBERTY MEDIA-C</t>
  </si>
  <si>
    <t>LINGO MEDIA CP</t>
  </si>
  <si>
    <t>LM FUNDING AMER</t>
  </si>
  <si>
    <t>LMI AEROSPACE</t>
  </si>
  <si>
    <t>LIMONEIRA CO</t>
  </si>
  <si>
    <t>LUMINEX CORP</t>
  </si>
  <si>
    <t>LUMOS NETWORKS</t>
  </si>
  <si>
    <t>LANDMARK INFRAS</t>
  </si>
  <si>
    <t>LOMIKO METALS</t>
  </si>
  <si>
    <t>LINN CO LLC</t>
  </si>
  <si>
    <t>LANDEC CORP</t>
  </si>
  <si>
    <t>LINDSAY CORP</t>
  </si>
  <si>
    <t>LANTHEUS HLDGS</t>
  </si>
  <si>
    <t>MANHATTAN BRIDG</t>
  </si>
  <si>
    <t>LIVE OAK BNCSH</t>
  </si>
  <si>
    <t>EL POLLO LOCO</t>
  </si>
  <si>
    <t>COMSTOCK MINING</t>
  </si>
  <si>
    <t>LONCOR RESOURCE</t>
  </si>
  <si>
    <t>LORAL SPACE&amp;COM</t>
  </si>
  <si>
    <t>SPARK NETWORKS</t>
  </si>
  <si>
    <t>LOXO ONCOLOGY</t>
  </si>
  <si>
    <t>LAPOLLA INDUS</t>
  </si>
  <si>
    <t>LIPOCINE INC</t>
  </si>
  <si>
    <t>DORIAN LPG LTD</t>
  </si>
  <si>
    <t>LIVEPERSON INC</t>
  </si>
  <si>
    <t>LIGHTPATH TECH</t>
  </si>
  <si>
    <t>LPATH INC</t>
  </si>
  <si>
    <t>LIQUIDITY SVCS</t>
  </si>
  <si>
    <t>LIQUIDMETAL TEC</t>
  </si>
  <si>
    <t>LRAD CORP</t>
  </si>
  <si>
    <t>K12 INC</t>
  </si>
  <si>
    <t>LAKE SUNAPEE BG</t>
  </si>
  <si>
    <t>LAKE SHORE BNCP</t>
  </si>
  <si>
    <t>LATTICE SEMICON</t>
  </si>
  <si>
    <t>LIGHTSTREAM RES</t>
  </si>
  <si>
    <t>LIGHTBRIDGE CP</t>
  </si>
  <si>
    <t>LONG ISLAND ICE</t>
  </si>
  <si>
    <t>LEARNING TREE</t>
  </si>
  <si>
    <t>LIBERTY TRIP-A</t>
  </si>
  <si>
    <t>LIBERTY TRIP-B</t>
  </si>
  <si>
    <t>LANTRONIX INC</t>
  </si>
  <si>
    <t>LADENBURG THALM</t>
  </si>
  <si>
    <t>LUBY'S INC</t>
  </si>
  <si>
    <t>LUKOIL PJSC</t>
  </si>
  <si>
    <t>LUNA INNOVATION</t>
  </si>
  <si>
    <t>LUNDIN MINING</t>
  </si>
  <si>
    <t>LIFEWAY FOODS</t>
  </si>
  <si>
    <t>LIGHTWAVE LOGIC</t>
  </si>
  <si>
    <t>LUXFER HOLDINGS</t>
  </si>
  <si>
    <t>LUXOFT HOLDING</t>
  </si>
  <si>
    <t>LEXICON PHARMA</t>
  </si>
  <si>
    <t>LSB INDS INC</t>
  </si>
  <si>
    <t>LSI INDUSTRIES</t>
  </si>
  <si>
    <t>LIVE NATION ENT</t>
  </si>
  <si>
    <t>MAG SILVER CORP</t>
  </si>
  <si>
    <t>MAGAL SECURITY</t>
  </si>
  <si>
    <t>MAM SOFTWARE GP</t>
  </si>
  <si>
    <t>MANCHESTER UTD</t>
  </si>
  <si>
    <t>MARRIOTT INTL-A</t>
  </si>
  <si>
    <t>MARATHON PATENT</t>
  </si>
  <si>
    <t>REMARK MEDIA</t>
  </si>
  <si>
    <t>MARINE PETROLEU</t>
  </si>
  <si>
    <t>MATEON THERPTCS</t>
  </si>
  <si>
    <t>MATTERSIGHT CP</t>
  </si>
  <si>
    <t>MATTHEWS INTL-A</t>
  </si>
  <si>
    <t>MAYS(JW) INC</t>
  </si>
  <si>
    <t>MINDBODY INC-A</t>
  </si>
  <si>
    <t>CIBT EDUCATION</t>
  </si>
  <si>
    <t>MIDDLEFIELD BC</t>
  </si>
  <si>
    <t>MBIA INC</t>
  </si>
  <si>
    <t>MARRONE BIO INV</t>
  </si>
  <si>
    <t>METABOLIX INC</t>
  </si>
  <si>
    <t>MIDDLEBURG FINL</t>
  </si>
  <si>
    <t>MBT FINL CORP</t>
  </si>
  <si>
    <t>MALIBU BOATS-A</t>
  </si>
  <si>
    <t>MERCHANTS BANCS</t>
  </si>
  <si>
    <t>MABVAX THERAPTC</t>
  </si>
  <si>
    <t>MERCANTILE BANK</t>
  </si>
  <si>
    <t>MOELIS &amp; CO</t>
  </si>
  <si>
    <t>MACATAWA BANK</t>
  </si>
  <si>
    <t>MEDLEY CAPITAL</t>
  </si>
  <si>
    <t>MCORPCX INC</t>
  </si>
  <si>
    <t>MID-CON ENERGY</t>
  </si>
  <si>
    <t>CONTANGO OIL&amp;GS</t>
  </si>
  <si>
    <t>MCBC HOLDINGS</t>
  </si>
  <si>
    <t>MARCHEX INC</t>
  </si>
  <si>
    <t>MCIG INC</t>
  </si>
  <si>
    <t>MOODYS CORP</t>
  </si>
  <si>
    <t>SERES THERAPEUT</t>
  </si>
  <si>
    <t>MONARCH CASINO</t>
  </si>
  <si>
    <t>MILACRON HLDGS</t>
  </si>
  <si>
    <t>MARCUS CORP</t>
  </si>
  <si>
    <t>MEDICURE INC</t>
  </si>
  <si>
    <t>MAD CATZ INTER</t>
  </si>
  <si>
    <t>MEDICINES CO</t>
  </si>
  <si>
    <t>MEDE FILE INTL</t>
  </si>
  <si>
    <t>MADRIGAL PHARMA</t>
  </si>
  <si>
    <t>MEDGENICS INC</t>
  </si>
  <si>
    <t>MEDITE CANCER</t>
  </si>
  <si>
    <t>MEDLEY MGMT INC</t>
  </si>
  <si>
    <t>MTN PROV DMND</t>
  </si>
  <si>
    <t>BLUEPHOENIX SOL</t>
  </si>
  <si>
    <t>MEDOVEX CORP</t>
  </si>
  <si>
    <t>MEDIWOUND LTD</t>
  </si>
  <si>
    <t>MEDIFAST INC</t>
  </si>
  <si>
    <t>MIDWEST ENERGY</t>
  </si>
  <si>
    <t>MEETME INC</t>
  </si>
  <si>
    <t>MEI PHARMA INC</t>
  </si>
  <si>
    <t>MELROSE BANCORP</t>
  </si>
  <si>
    <t>MEMORIAL PRODUC</t>
  </si>
  <si>
    <t>METHANEX CORP</t>
  </si>
  <si>
    <t>MIDCOAST EN PTN</t>
  </si>
  <si>
    <t>MERCER INTL SBI</t>
  </si>
  <si>
    <t>MESOBLAST LTD</t>
  </si>
  <si>
    <t>M &amp; F BNCP INC</t>
  </si>
  <si>
    <t>MFC BANCORP LTD</t>
  </si>
  <si>
    <t>MICROWVE FILTER</t>
  </si>
  <si>
    <t>MEDALLION FINL</t>
  </si>
  <si>
    <t>MACKINAC FIN CP</t>
  </si>
  <si>
    <t>MOBIVITY HLDGS</t>
  </si>
  <si>
    <t>MFRI INC</t>
  </si>
  <si>
    <t>MUTUALFIRST FIN</t>
  </si>
  <si>
    <t>MISTRAS GROUP</t>
  </si>
  <si>
    <t>MGC DIAGNOSTICS</t>
  </si>
  <si>
    <t>MINCO GOLD CORP</t>
  </si>
  <si>
    <t>MONEYGRAM INTL</t>
  </si>
  <si>
    <t>MAGIC SOFTWARE</t>
  </si>
  <si>
    <t>MACROGENICS INC</t>
  </si>
  <si>
    <t>MGP INGREDIENTS</t>
  </si>
  <si>
    <t>MCGRATH RENTCOR</t>
  </si>
  <si>
    <t>MGT CAPITAL INV</t>
  </si>
  <si>
    <t>MAGYAR BANCORP</t>
  </si>
  <si>
    <t>MARINE HARV-ADR</t>
  </si>
  <si>
    <t>MORGANS HOTEL</t>
  </si>
  <si>
    <t>MASTECH DIGITAL</t>
  </si>
  <si>
    <t>M/I HOMES INC</t>
  </si>
  <si>
    <t>MANHATTAN SCIEN</t>
  </si>
  <si>
    <t>MICRONET ENERTC</t>
  </si>
  <si>
    <t>MICHAELS COS</t>
  </si>
  <si>
    <t>MIMECAST LTD</t>
  </si>
  <si>
    <t>MITCHAM INDS</t>
  </si>
  <si>
    <t>MIRNA THERAPEUT</t>
  </si>
  <si>
    <t>MITEK SYSTEMS</t>
  </si>
  <si>
    <t>MITEL NETWORKS</t>
  </si>
  <si>
    <t>MITSUI</t>
  </si>
  <si>
    <t>AG MORTGAGE INV</t>
  </si>
  <si>
    <t>MIX TELEMATICS</t>
  </si>
  <si>
    <t>MAJESCO</t>
  </si>
  <si>
    <t>MEAD JOHNSON NU</t>
  </si>
  <si>
    <t>MJ HOLDINGS INC</t>
  </si>
  <si>
    <t>CANNASYS INC</t>
  </si>
  <si>
    <t>MERCK KGAA</t>
  </si>
  <si>
    <t>MONAKER GROUP</t>
  </si>
  <si>
    <t>MIKROS SYS CP</t>
  </si>
  <si>
    <t>MECHANICAL TECH</t>
  </si>
  <si>
    <t>MESA LABS INC</t>
  </si>
  <si>
    <t>MUELLER INDS</t>
  </si>
  <si>
    <t>MODUSLINK GLBL</t>
  </si>
  <si>
    <t>MAUI LAND&amp;PINPL</t>
  </si>
  <si>
    <t>MILLER INDS INC</t>
  </si>
  <si>
    <t>MILESTONE SCI</t>
  </si>
  <si>
    <t>MALVERN BANCORP</t>
  </si>
  <si>
    <t>MMA CAP MGMT</t>
  </si>
  <si>
    <t>MARCUS&amp;MILLICHP</t>
  </si>
  <si>
    <t>MARTIN MIDSTRM</t>
  </si>
  <si>
    <t>MAMAMANCINIS HL</t>
  </si>
  <si>
    <t>MULTIMEDIA PLAT</t>
  </si>
  <si>
    <t>MAKEMYTRIP LTD</t>
  </si>
  <si>
    <t>MANNING&amp;NAPIER</t>
  </si>
  <si>
    <t>MINEBEA CO-ADR</t>
  </si>
  <si>
    <t>MIND CTI LTD</t>
  </si>
  <si>
    <t>MAGNEGAS CORP</t>
  </si>
  <si>
    <t>MCCLATCHY CO-A</t>
  </si>
  <si>
    <t>MANNKIND CORP</t>
  </si>
  <si>
    <t>MEDICINOVA INC</t>
  </si>
  <si>
    <t>MONMOUTH RE CLA</t>
  </si>
  <si>
    <t>MOMENTA PHARMA</t>
  </si>
  <si>
    <t>MENTOR CAPITAL</t>
  </si>
  <si>
    <t>MANITEX INT INC</t>
  </si>
  <si>
    <t>MOBILE IRON INC</t>
  </si>
  <si>
    <t>COMMAND SEC CP</t>
  </si>
  <si>
    <t>MOCON INC</t>
  </si>
  <si>
    <t>MODINE MANUFACT</t>
  </si>
  <si>
    <t>MODEL N INC</t>
  </si>
  <si>
    <t>MIDWESTONE FINL</t>
  </si>
  <si>
    <t>MOOG INC  A</t>
  </si>
  <si>
    <t>MOOG INC B</t>
  </si>
  <si>
    <t>MONEY ON MOBILE</t>
  </si>
  <si>
    <t>MONOGRAM REIT</t>
  </si>
  <si>
    <t>MORNINGSTAR INC</t>
  </si>
  <si>
    <t>MOSYS INC</t>
  </si>
  <si>
    <t>MOVADO GRP INC</t>
  </si>
  <si>
    <t>MOTORCAR PARTS</t>
  </si>
  <si>
    <t>MOBETIZE CORP</t>
  </si>
  <si>
    <t>MID PENN BANCP</t>
  </si>
  <si>
    <t>MAGELLAN PETE</t>
  </si>
  <si>
    <t>MARINE PRODUCTS</t>
  </si>
  <si>
    <t>MRC GLOBAL INC</t>
  </si>
  <si>
    <t>MONROE CAPITAL</t>
  </si>
  <si>
    <t>MERIDIAN WASTE</t>
  </si>
  <si>
    <t>MARIN SOFTWARE</t>
  </si>
  <si>
    <t>MIRAMAR LABS</t>
  </si>
  <si>
    <t>MARLIN BUS SVCS</t>
  </si>
  <si>
    <t>MARINA BIOTECH</t>
  </si>
  <si>
    <t>MARINUS PHARMA</t>
  </si>
  <si>
    <t>MARATHON OIL CP</t>
  </si>
  <si>
    <t>MARTEN TRANS</t>
  </si>
  <si>
    <t>MIRATI THERAPTC</t>
  </si>
  <si>
    <t>MRV COMMS INC</t>
  </si>
  <si>
    <t>MESABI TRUST</t>
  </si>
  <si>
    <t>MSB FINANCIAL</t>
  </si>
  <si>
    <t>MITSUBIS CP-ADR</t>
  </si>
  <si>
    <t>MIDLAND STATES</t>
  </si>
  <si>
    <t>MIDDLESEX WATER</t>
  </si>
  <si>
    <t>MAINSOURCE FINL</t>
  </si>
  <si>
    <t>MADISON SQUAR-A</t>
  </si>
  <si>
    <t>MSG NETWORKS</t>
  </si>
  <si>
    <t>MOTOROLA SOLUTN</t>
  </si>
  <si>
    <t>MIDSOUTH BANCRP</t>
  </si>
  <si>
    <t>MERUS LABS INTL</t>
  </si>
  <si>
    <t>EMERSON RADIO</t>
  </si>
  <si>
    <t>MISONIX INC</t>
  </si>
  <si>
    <t>MAST THERAPEUTC</t>
  </si>
  <si>
    <t>MEDICAL TRANSCR</t>
  </si>
  <si>
    <t>MATADOR RESOURC</t>
  </si>
  <si>
    <t>MANNATECH INC</t>
  </si>
  <si>
    <t>MTGE INVESTMENT</t>
  </si>
  <si>
    <t>MATERIALISE NV</t>
  </si>
  <si>
    <t>MATINAS BIOPHAR</t>
  </si>
  <si>
    <t>MERITOR INC</t>
  </si>
  <si>
    <t>MESA ROYALTY TR</t>
  </si>
  <si>
    <t>MATERION CORP</t>
  </si>
  <si>
    <t>MATRIX SERVICE</t>
  </si>
  <si>
    <t>MTS SYSTEMS</t>
  </si>
  <si>
    <t>MER TELEMGT SOL</t>
  </si>
  <si>
    <t>MTU AERO ENGINE</t>
  </si>
  <si>
    <t>MANITOWOC INC</t>
  </si>
  <si>
    <t>MURPHY OIL</t>
  </si>
  <si>
    <t>MUENCHENER RUEC</t>
  </si>
  <si>
    <t>MCEWEN MINING</t>
  </si>
  <si>
    <t>MVB FINANCIAL</t>
  </si>
  <si>
    <t>MVC CAPITAL INC</t>
  </si>
  <si>
    <t>MICROVISION INC</t>
  </si>
  <si>
    <t>MAGNACHIP SEMI</t>
  </si>
  <si>
    <t>MEXCO ENERGY CP</t>
  </si>
  <si>
    <t>MAXCOM TELECOM</t>
  </si>
  <si>
    <t>MAXPOINT INTER</t>
  </si>
  <si>
    <t>MAXWELL TECH</t>
  </si>
  <si>
    <t>CLUBCORP HLDGS</t>
  </si>
  <si>
    <t>MYERS INDS</t>
  </si>
  <si>
    <t>MYOKARDIA INC</t>
  </si>
  <si>
    <t>MYOS RENS TECH</t>
  </si>
  <si>
    <t>MYR GROUP INC</t>
  </si>
  <si>
    <t>MAGYAR TELE-ADR</t>
  </si>
  <si>
    <t>MAZOR ROBOTICS</t>
  </si>
  <si>
    <t>NORTH ATL DRILG</t>
  </si>
  <si>
    <t>NATURAL ALT INT</t>
  </si>
  <si>
    <t>NORTHERN DYNSTY</t>
  </si>
  <si>
    <t>RIGHTSIDE GROUP</t>
  </si>
  <si>
    <t>NANOMETRICS INC</t>
  </si>
  <si>
    <t>NANOPHASE TECH</t>
  </si>
  <si>
    <t>NORDIC AM OFFSH</t>
  </si>
  <si>
    <t>NANOVIBRONX INC</t>
  </si>
  <si>
    <t>NAVIOS MARITIME</t>
  </si>
  <si>
    <t>NORDIC AMERICAN</t>
  </si>
  <si>
    <t>NATHANS FAMOUS</t>
  </si>
  <si>
    <t>NATURES SUN PRD</t>
  </si>
  <si>
    <t>NATL AMER UNIV</t>
  </si>
  <si>
    <t>NEW AGE BEVRGS</t>
  </si>
  <si>
    <t>NATL BK GR-ADR</t>
  </si>
  <si>
    <t>NATIONAL BK HLD</t>
  </si>
  <si>
    <t>NEUROCRINE BIOS</t>
  </si>
  <si>
    <t>NOBLE ENERGY</t>
  </si>
  <si>
    <t>NORTHEAST BANCP</t>
  </si>
  <si>
    <t>NABORS IND</t>
  </si>
  <si>
    <t>NACCO INDS-CL A</t>
  </si>
  <si>
    <t>NICOLET BANKSHR</t>
  </si>
  <si>
    <t>NCI INC-CL A</t>
  </si>
  <si>
    <t>NATL CINEMEDIA</t>
  </si>
  <si>
    <t>NATL COMMERCE</t>
  </si>
  <si>
    <t>NEWCASTLE INV</t>
  </si>
  <si>
    <t>NOODLES &amp; CO</t>
  </si>
  <si>
    <t>NEURODERM LTD</t>
  </si>
  <si>
    <t>ENDURO ROYLT TR</t>
  </si>
  <si>
    <t>NOBLE CORP PLC</t>
  </si>
  <si>
    <t>NEFF CORP-A</t>
  </si>
  <si>
    <t>NEW ENGLAND REA</t>
  </si>
  <si>
    <t>NEOGENOMICS INC</t>
  </si>
  <si>
    <t>NEONODE INC</t>
  </si>
  <si>
    <t>NEOS THERAPTCS</t>
  </si>
  <si>
    <t>NEOTHETICS INC</t>
  </si>
  <si>
    <t>NEPHROS INC</t>
  </si>
  <si>
    <t>NEPTUNE TEC&amp;BIO</t>
  </si>
  <si>
    <t>MINERVA NEUROSC</t>
  </si>
  <si>
    <t>NUVERRA ENV SOL</t>
  </si>
  <si>
    <t>NET ELEMENT INT</t>
  </si>
  <si>
    <t>NEULION INC</t>
  </si>
  <si>
    <t>NEW MEDIA INV</t>
  </si>
  <si>
    <t>NEW RELIC INC</t>
  </si>
  <si>
    <t>NEWSTAR FIN INC</t>
  </si>
  <si>
    <t>NORTHFIELD BNCP</t>
  </si>
  <si>
    <t>NF ENERGY SAVNG</t>
  </si>
  <si>
    <t>NOVAGOLD RSRCS</t>
  </si>
  <si>
    <t>NATURAL GAS SVC</t>
  </si>
  <si>
    <t>NATURAL GROCERS</t>
  </si>
  <si>
    <t>NANTHEALTH INC</t>
  </si>
  <si>
    <t>NATL HEALTHCARE</t>
  </si>
  <si>
    <t>NATL HLDGS CP</t>
  </si>
  <si>
    <t>NATURAL HLTH TR</t>
  </si>
  <si>
    <t>NICHOLAS FINL</t>
  </si>
  <si>
    <t>NII HOLDINGS</t>
  </si>
  <si>
    <t>BLUE NILE INC</t>
  </si>
  <si>
    <t>NEC CORP</t>
  </si>
  <si>
    <t>NEW JERSEY MNG</t>
  </si>
  <si>
    <t>NANTKWEST INC</t>
  </si>
  <si>
    <t>NATL BNKSHRS VA</t>
  </si>
  <si>
    <t>NEKTAR THERAP</t>
  </si>
  <si>
    <t>NL INDS INC</t>
  </si>
  <si>
    <t>NEWLINK GENETIC</t>
  </si>
  <si>
    <t>NAUTILUS INC</t>
  </si>
  <si>
    <t>NETLIST INC</t>
  </si>
  <si>
    <t>NAVIOS MARI HLD</t>
  </si>
  <si>
    <t>NIMBLE STORAGE</t>
  </si>
  <si>
    <t>NEW MOUNTN FIN</t>
  </si>
  <si>
    <t>NMI HOLDINGS-A</t>
  </si>
  <si>
    <t>NAVIOS MARIT LP</t>
  </si>
  <si>
    <t>NUMEREX CP-CL A</t>
  </si>
  <si>
    <t>MEDICAL XPRESS</t>
  </si>
  <si>
    <t>NAVIOS MARI ACQ</t>
  </si>
  <si>
    <t>NN INC</t>
  </si>
  <si>
    <t>NELNET INC CL-A</t>
  </si>
  <si>
    <t>ROYAL HAWAIIAN</t>
  </si>
  <si>
    <t>NANOVIRICIDES</t>
  </si>
  <si>
    <t>NORTH AMER EGY</t>
  </si>
  <si>
    <t>NOBILITY HOMES</t>
  </si>
  <si>
    <t>NORTHRN OIL&amp;GAS</t>
  </si>
  <si>
    <t>NATL OILWELL VR</t>
  </si>
  <si>
    <t>NOVATION COMPNY</t>
  </si>
  <si>
    <t>NOVANTA INC</t>
  </si>
  <si>
    <t>SERVICENOW INC</t>
  </si>
  <si>
    <t>NATL PRESTO IND</t>
  </si>
  <si>
    <t>NIPPON YUSEN KA</t>
  </si>
  <si>
    <t>NEOPHOTONICS CP</t>
  </si>
  <si>
    <t>NQ MOBILE INC</t>
  </si>
  <si>
    <t>NEWPARK RESOUR</t>
  </si>
  <si>
    <t>NATL RESEARCH-A</t>
  </si>
  <si>
    <t>NATL RESEARCH</t>
  </si>
  <si>
    <t>NORTHST RLT EUR</t>
  </si>
  <si>
    <t>NUVO PHARMACEUT</t>
  </si>
  <si>
    <t>NORTHRIM BCP</t>
  </si>
  <si>
    <t>NOBLE ROMANS</t>
  </si>
  <si>
    <t>NATURAL RSRC LP</t>
  </si>
  <si>
    <t>NO EUROP OIL TR</t>
  </si>
  <si>
    <t>NATL STORAGE</t>
  </si>
  <si>
    <t>NORSAT INTL INC</t>
  </si>
  <si>
    <t>NATL SEC GROUP</t>
  </si>
  <si>
    <t>NXT ENERGY SOL</t>
  </si>
  <si>
    <t>NAPCO SECURITY</t>
  </si>
  <si>
    <t>NANOSTRING TECH</t>
  </si>
  <si>
    <t>NEVSUN RESOURCS</t>
  </si>
  <si>
    <t>NORTECH SYSTEMS</t>
  </si>
  <si>
    <t>NORTHERN TECH</t>
  </si>
  <si>
    <t>NATL BK CDA</t>
  </si>
  <si>
    <t>NETWORK-1 TECH</t>
  </si>
  <si>
    <t>NORTEL INV-ADR</t>
  </si>
  <si>
    <t>INTELLIA THERAP</t>
  </si>
  <si>
    <t>NTN BUZZTIME</t>
  </si>
  <si>
    <t>NAM TAI PROPRTY</t>
  </si>
  <si>
    <t>NATERA INC</t>
  </si>
  <si>
    <t>NETSOL TECH INC</t>
  </si>
  <si>
    <t>NATUZZI SPA-ADR</t>
  </si>
  <si>
    <t>NUGENE INTL</t>
  </si>
  <si>
    <t>NEW ULM TELECOM</t>
  </si>
  <si>
    <t>NEUROMETRIX INC</t>
  </si>
  <si>
    <t>NUTRACEUTICAL</t>
  </si>
  <si>
    <t>NOVAVAX INC</t>
  </si>
  <si>
    <t>NEOVASC INC</t>
  </si>
  <si>
    <t>NOVOCURE LTD</t>
  </si>
  <si>
    <t>NOVADAQ TEC INC</t>
  </si>
  <si>
    <t>NVE CORP</t>
  </si>
  <si>
    <t>NV5 HOLDING INC</t>
  </si>
  <si>
    <t>NEXVET BIOPHARM</t>
  </si>
  <si>
    <t>NOVA LIFESTYLE</t>
  </si>
  <si>
    <t>NAVIGATOR HLDGS</t>
  </si>
  <si>
    <t>INVIVO THERAPT</t>
  </si>
  <si>
    <t>NIVALIS THERAPT</t>
  </si>
  <si>
    <t>NOVA MEASURING</t>
  </si>
  <si>
    <t>NEVRO CORP</t>
  </si>
  <si>
    <t>INVITAE CORP</t>
  </si>
  <si>
    <t>NUVECTRA CORP</t>
  </si>
  <si>
    <t>NORWOOD FINL CP</t>
  </si>
  <si>
    <t>NEW HOME CO LLC</t>
  </si>
  <si>
    <t>NATL WST LIFE A</t>
  </si>
  <si>
    <t>NATIONAL WASTE</t>
  </si>
  <si>
    <t>NORTHWEST PIPE</t>
  </si>
  <si>
    <t>NEW YORK &amp; CO</t>
  </si>
  <si>
    <t>QUANEX BLDG PRD</t>
  </si>
  <si>
    <t>NEXPOINT REIT</t>
  </si>
  <si>
    <t>NEXT-ID COM</t>
  </si>
  <si>
    <t>NXSTAGE MEDICAL</t>
  </si>
  <si>
    <t>NEW YORK MTG TR</t>
  </si>
  <si>
    <t>EMPIRE RESORTS</t>
  </si>
  <si>
    <t>NEW YORK REIT</t>
  </si>
  <si>
    <t>ORIGO ACQUISITN</t>
  </si>
  <si>
    <t>FIVE OAKS INVST</t>
  </si>
  <si>
    <t>OASIS PETROLEUM</t>
  </si>
  <si>
    <t>OASMIA PHARMACT</t>
  </si>
  <si>
    <t>OPTIBASE LTD</t>
  </si>
  <si>
    <t>OCEAN BIO-CHEM</t>
  </si>
  <si>
    <t>OPTICAL CABLE</t>
  </si>
  <si>
    <t>OCEANFIRST FINL</t>
  </si>
  <si>
    <t>OCI PARTNERS LP</t>
  </si>
  <si>
    <t>OCULUS INNOVATV</t>
  </si>
  <si>
    <t>OCWEN FINL CORP</t>
  </si>
  <si>
    <t>OCERA THERAPEUT</t>
  </si>
  <si>
    <t>OCULAR THERAPTX</t>
  </si>
  <si>
    <t>ONCOCYTE CORP</t>
  </si>
  <si>
    <t>OIL DRI CORP AM</t>
  </si>
  <si>
    <t>ORION ENERGY SY</t>
  </si>
  <si>
    <t>OCONEE FEDL FIN</t>
  </si>
  <si>
    <t>OFG BANCORP</t>
  </si>
  <si>
    <t>ORTHOFIX INTL</t>
  </si>
  <si>
    <t>OMEGA FLEX INC</t>
  </si>
  <si>
    <t>OFS CAPITAL CRP</t>
  </si>
  <si>
    <t>ORAGENICS INC</t>
  </si>
  <si>
    <t>OAKRIDGE GL EGY</t>
  </si>
  <si>
    <t>ONCOGENEX PHARM</t>
  </si>
  <si>
    <t>GAZPROM OAO-ADR</t>
  </si>
  <si>
    <t>OHA INVESTMENT</t>
  </si>
  <si>
    <t>ONE HORIZON GRP</t>
  </si>
  <si>
    <t>OHR PHARMACEUT</t>
  </si>
  <si>
    <t>O2MICRO INT LTD</t>
  </si>
  <si>
    <t>OIL STATES INTL</t>
  </si>
  <si>
    <t>SOUTHWEST BC-OK</t>
  </si>
  <si>
    <t>OLD LINE BANCSH</t>
  </si>
  <si>
    <t>OMNI-LITE INDUS</t>
  </si>
  <si>
    <t>ONE LBRTY PPTY</t>
  </si>
  <si>
    <t>OMEGA PROTEIN</t>
  </si>
  <si>
    <t>ONCOMED PHARMA</t>
  </si>
  <si>
    <t>OMNOVA SOLUTION</t>
  </si>
  <si>
    <t>OMNITEK ENGINRG</t>
  </si>
  <si>
    <t>SPARK THERAPEUT</t>
  </si>
  <si>
    <t>ONCOSEC MEDICAL</t>
  </si>
  <si>
    <t>ONCOLYTICS BIO</t>
  </si>
  <si>
    <t>ON DECK CAPITAL</t>
  </si>
  <si>
    <t>ORIENT PAPER</t>
  </si>
  <si>
    <t>ONCONOVA THERAP</t>
  </si>
  <si>
    <t>ONVIA.COM INC</t>
  </si>
  <si>
    <t>ORGANOVO HLDGS</t>
  </si>
  <si>
    <t>OOMA INC</t>
  </si>
  <si>
    <t>OPUS BANK</t>
  </si>
  <si>
    <t>OURPETS COMPANY</t>
  </si>
  <si>
    <t>OPGEN INC</t>
  </si>
  <si>
    <t>OPTIMUMBK HLDGS</t>
  </si>
  <si>
    <t>OPHTHOTECH CORP</t>
  </si>
  <si>
    <t>OPKO HEALTH INC</t>
  </si>
  <si>
    <t>OLD POINT FINL</t>
  </si>
  <si>
    <t>OPTIMIZERX CORP</t>
  </si>
  <si>
    <t>OCEAN POWER TEC</t>
  </si>
  <si>
    <t>OPEXA THERAPEUT</t>
  </si>
  <si>
    <t>OPTEX SYSTEMS</t>
  </si>
  <si>
    <t>OPPENHEIMER HLD</t>
  </si>
  <si>
    <t>ORBCOMM INC</t>
  </si>
  <si>
    <t>ORBIT INTL CORP</t>
  </si>
  <si>
    <t>ORCHID ISLAND</t>
  </si>
  <si>
    <t>OREXIGEN THERAP</t>
  </si>
  <si>
    <t>OCEAN RIG UDW</t>
  </si>
  <si>
    <t>ORITANI FINL CP</t>
  </si>
  <si>
    <t>OWENS REALTY MG</t>
  </si>
  <si>
    <t>ORAMED PHARMACT</t>
  </si>
  <si>
    <t>ORION GROUP HLD</t>
  </si>
  <si>
    <t>OROSUR MINING</t>
  </si>
  <si>
    <t>BIO BLAST PHARM</t>
  </si>
  <si>
    <t>ORRSTOWN FINL</t>
  </si>
  <si>
    <t>OLD SECOND BCP</t>
  </si>
  <si>
    <t>OVERSEAS SHPHLD</t>
  </si>
  <si>
    <t>OCEAN SHORE HLD</t>
  </si>
  <si>
    <t>OSSEN INNOV-ADR</t>
  </si>
  <si>
    <t>OVERSTOCK.COM</t>
  </si>
  <si>
    <t>ORASURE TECH</t>
  </si>
  <si>
    <t>OTELCO INC-A</t>
  </si>
  <si>
    <t>OTONOMY INC</t>
  </si>
  <si>
    <t>ON TRACK INNOV</t>
  </si>
  <si>
    <t>OUTFRONT MEDIA</t>
  </si>
  <si>
    <t>OVASCIENCE</t>
  </si>
  <si>
    <t>OHIO VALLEY BCP</t>
  </si>
  <si>
    <t>OAK VALLEY BNCP</t>
  </si>
  <si>
    <t>OXBRIDGE RE HLD</t>
  </si>
  <si>
    <t>OXFORD IMMUNOTC</t>
  </si>
  <si>
    <t>OXIS INTL INC</t>
  </si>
  <si>
    <t>OCCIDENTAL PET</t>
  </si>
  <si>
    <t>OCH-ZIFF CAPTL</t>
  </si>
  <si>
    <t>PANDORA MEDIA</t>
  </si>
  <si>
    <t>PACIFIC BIOSCI</t>
  </si>
  <si>
    <t>PACIFIC DRILLNG</t>
  </si>
  <si>
    <t>PACIFIC VENTURE</t>
  </si>
  <si>
    <t>PLATFORM SP PR</t>
  </si>
  <si>
    <t>PALADIN ENERGY</t>
  </si>
  <si>
    <t>NORTH AM PALLAD</t>
  </si>
  <si>
    <t>PAMPA ENERGIA</t>
  </si>
  <si>
    <t>PANGAEA LOGISTC</t>
  </si>
  <si>
    <t>PALO ALTO NETWK</t>
  </si>
  <si>
    <t>PAR TECH</t>
  </si>
  <si>
    <t>PAR PAC HLDGS</t>
  </si>
  <si>
    <t>PATRIOT TRNSPTN</t>
  </si>
  <si>
    <t>PATRICK INDS</t>
  </si>
  <si>
    <t>PAVMED INC</t>
  </si>
  <si>
    <t>PB BANCORP INC</t>
  </si>
  <si>
    <t>PBF ENERGY INC</t>
  </si>
  <si>
    <t>PBF LOGISTICS</t>
  </si>
  <si>
    <t>PATHFINDER BC</t>
  </si>
  <si>
    <t>PORTER BANCORP</t>
  </si>
  <si>
    <t>PACIFIC BOOKER</t>
  </si>
  <si>
    <t>PARAGON COMMERC</t>
  </si>
  <si>
    <t>PAYBOX CORP</t>
  </si>
  <si>
    <t>POTBELLY CORP</t>
  </si>
  <si>
    <t>PETROBRAS-ADR C</t>
  </si>
  <si>
    <t>PETROBRAS-ADR P</t>
  </si>
  <si>
    <t>PROSIEBEN MEDIA</t>
  </si>
  <si>
    <t>POAGE BANKSHRS</t>
  </si>
  <si>
    <t>PHARMA-BIO SERV</t>
  </si>
  <si>
    <t>PERMIAN BAS RT</t>
  </si>
  <si>
    <t>PUMA BIOTECHNLG</t>
  </si>
  <si>
    <t>PACIFIC CONTL</t>
  </si>
  <si>
    <t>PINNACLE BCSHS</t>
  </si>
  <si>
    <t>PCMI INC</t>
  </si>
  <si>
    <t>PENDRELL CORP</t>
  </si>
  <si>
    <t>POINTS INTL LTD</t>
  </si>
  <si>
    <t>PACIRA PHARMACT</t>
  </si>
  <si>
    <t>PC-TEL INC</t>
  </si>
  <si>
    <t>PAYLOCITY HLDG</t>
  </si>
  <si>
    <t>PARK CITY GRP</t>
  </si>
  <si>
    <t>PURE CYCLE CORP</t>
  </si>
  <si>
    <t>PDC ENERGY INC</t>
  </si>
  <si>
    <t>PRO-DEX INC -CO</t>
  </si>
  <si>
    <t>PDF SOLUTIONS</t>
  </si>
  <si>
    <t>PDL BIOPHARMA</t>
  </si>
  <si>
    <t>PAINTED PONY PT</t>
  </si>
  <si>
    <t>PRECISION DRILL</t>
  </si>
  <si>
    <t>PDVWIRELESS INC</t>
  </si>
  <si>
    <t>PEOPL BCP OF NC</t>
  </si>
  <si>
    <t>PEOPL BNCP-OHIO</t>
  </si>
  <si>
    <t>PEDEVCO CORP</t>
  </si>
  <si>
    <t>PATTERN ENERGY</t>
  </si>
  <si>
    <t>PENN RE INV TR</t>
  </si>
  <si>
    <t>PAC ETHANOL INC</t>
  </si>
  <si>
    <t>PENUMBRA INC</t>
  </si>
  <si>
    <t>PEN INC</t>
  </si>
  <si>
    <t>PENN NATL GAMNG</t>
  </si>
  <si>
    <t>SANDRIDGE PERMN</t>
  </si>
  <si>
    <t>PURFUMANIA HLDG</t>
  </si>
  <si>
    <t>PERION NETWORK</t>
  </si>
  <si>
    <t>PERRY ELLIS INT</t>
  </si>
  <si>
    <t>PIONEER EGY SVC</t>
  </si>
  <si>
    <t>PERMA-FIX ENVIR</t>
  </si>
  <si>
    <t>PETMED EXPRESS</t>
  </si>
  <si>
    <t>ARATANA THERAP</t>
  </si>
  <si>
    <t>PRECISION OP/MA</t>
  </si>
  <si>
    <t>PREFERRED BANK</t>
  </si>
  <si>
    <t>PREMIER FINL BC</t>
  </si>
  <si>
    <t>PEOPLES FIN CP</t>
  </si>
  <si>
    <t>PROFIRE ENERGY</t>
  </si>
  <si>
    <t>P&amp;F INDUSTRIES</t>
  </si>
  <si>
    <t>PEOPLES FIN SVC</t>
  </si>
  <si>
    <t>PENNANTPARK FRC</t>
  </si>
  <si>
    <t>PERFORMANT FINL</t>
  </si>
  <si>
    <t>PFENEX INC</t>
  </si>
  <si>
    <t>PROOFPOINT INC</t>
  </si>
  <si>
    <t>PROMETIC LIFE</t>
  </si>
  <si>
    <t>PENNYMAC FIN SV</t>
  </si>
  <si>
    <t>PFSWEB INC</t>
  </si>
  <si>
    <t>PEAPACK GLADSTN</t>
  </si>
  <si>
    <t>PLY GEM HOLDING</t>
  </si>
  <si>
    <t>PENGROWTH EGY</t>
  </si>
  <si>
    <t>PERSHING GLD CP</t>
  </si>
  <si>
    <t>PARAGON OFFSHOR</t>
  </si>
  <si>
    <t>PROGENICS PHARM</t>
  </si>
  <si>
    <t>PETROLEUM GEO</t>
  </si>
  <si>
    <t>PGT INC</t>
  </si>
  <si>
    <t>PHARMING GROUP</t>
  </si>
  <si>
    <t>PHH CORP</t>
  </si>
  <si>
    <t>PHI INC-VTG</t>
  </si>
  <si>
    <t>PHI INC-NVT</t>
  </si>
  <si>
    <t>PHOTOMEDEX INC</t>
  </si>
  <si>
    <t>PANHANDLE OIL&amp;G</t>
  </si>
  <si>
    <t>IMPINJ INC</t>
  </si>
  <si>
    <t>PICO HOLDINGS</t>
  </si>
  <si>
    <t>1347 PPTY INSUR</t>
  </si>
  <si>
    <t>PREMIER INC-A</t>
  </si>
  <si>
    <t>PHARMATHENE INC</t>
  </si>
  <si>
    <t>PIER 1 IMPORTS</t>
  </si>
  <si>
    <t>PIERIS PHARMACT</t>
  </si>
  <si>
    <t>PIPER JAFFRAY</t>
  </si>
  <si>
    <t>PJT PARTNERS</t>
  </si>
  <si>
    <t>PARKE BCP INC</t>
  </si>
  <si>
    <t>PARKER DRILLING</t>
  </si>
  <si>
    <t>PARK ELECTROCHE</t>
  </si>
  <si>
    <t>PARK OHIO HLDNG</t>
  </si>
  <si>
    <t>POSCO-ADR</t>
  </si>
  <si>
    <t>PHOTRONICS INC</t>
  </si>
  <si>
    <t>PLUMAS BANCORP</t>
  </si>
  <si>
    <t>PLATINUM GROUP</t>
  </si>
  <si>
    <t>POLYMET MINING</t>
  </si>
  <si>
    <t>DOUGLAS DYNAMIC</t>
  </si>
  <si>
    <t>PREFORMED LINE</t>
  </si>
  <si>
    <t>PLANET PAYMENT</t>
  </si>
  <si>
    <t>PLUG POWER INC</t>
  </si>
  <si>
    <t>EPLUS INC</t>
  </si>
  <si>
    <t>PHILIP MORRIS</t>
  </si>
  <si>
    <t>PACIFIC MERCANT</t>
  </si>
  <si>
    <t>PHARMERICA CORP</t>
  </si>
  <si>
    <t>PHARMACYTE BIOT</t>
  </si>
  <si>
    <t>PSYCHEMEDICS CP</t>
  </si>
  <si>
    <t>PINGTAN MARINE</t>
  </si>
  <si>
    <t>CPI CARD GROUP</t>
  </si>
  <si>
    <t>PATRIOT NATIONL</t>
  </si>
  <si>
    <t>PATRIOT NATL BC</t>
  </si>
  <si>
    <t>PINNACLE ENTRTN</t>
  </si>
  <si>
    <t>POSTNL NV-ADR</t>
  </si>
  <si>
    <t>PENNANTPARK INV</t>
  </si>
  <si>
    <t>PRIMEENERGY CP</t>
  </si>
  <si>
    <t>POINTER TELOCAT</t>
  </si>
  <si>
    <t>INSULET CORP</t>
  </si>
  <si>
    <t>POLYDEX PHARMAC</t>
  </si>
  <si>
    <t>POPE RESOURCES</t>
  </si>
  <si>
    <t>POWELL INDS</t>
  </si>
  <si>
    <t>PAC PREMIER BCP</t>
  </si>
  <si>
    <t>PEREGRINE PHARM</t>
  </si>
  <si>
    <t>PRIMERO MINING</t>
  </si>
  <si>
    <t>PIONEER PWR SOL</t>
  </si>
  <si>
    <t>PERCEPTRON INC</t>
  </si>
  <si>
    <t>PERFICIENT INC</t>
  </si>
  <si>
    <t>PRGX GLOBAL INC</t>
  </si>
  <si>
    <t>PREMIER HLDG CP</t>
  </si>
  <si>
    <t>PARKERVISION</t>
  </si>
  <si>
    <t>PARAMOUNT RES</t>
  </si>
  <si>
    <t>PRIMO WATER CP</t>
  </si>
  <si>
    <t>PROS HOLDINGS</t>
  </si>
  <si>
    <t>PROVIDENT FINL</t>
  </si>
  <si>
    <t>PROPHASE LABS</t>
  </si>
  <si>
    <t>PROQR THERAP</t>
  </si>
  <si>
    <t>PROVIDENCE SVC</t>
  </si>
  <si>
    <t>CAFEPRESS INC</t>
  </si>
  <si>
    <t>PROTHENA CP PLC</t>
  </si>
  <si>
    <t>PARATEK PHARMA</t>
  </si>
  <si>
    <t>PROTEON THERAPT</t>
  </si>
  <si>
    <t>US AUTO PARTS</t>
  </si>
  <si>
    <t>PERNIX GROUP</t>
  </si>
  <si>
    <t>PRISM TECH GRP</t>
  </si>
  <si>
    <t>PSIVIDA CORP</t>
  </si>
  <si>
    <t>PERFORMANCE SPR</t>
  </si>
  <si>
    <t>POWER SOL INTL</t>
  </si>
  <si>
    <t>PSM HOLDINGS</t>
  </si>
  <si>
    <t>PRICESMART INC</t>
  </si>
  <si>
    <t>PASSUR AEROSPAC</t>
  </si>
  <si>
    <t>PARK STERLNG CP</t>
  </si>
  <si>
    <t>PURE STORAGE</t>
  </si>
  <si>
    <t>PLURISTEM THERA</t>
  </si>
  <si>
    <t>PRINCIPAL SOLAR</t>
  </si>
  <si>
    <t>PTC THERAPEUTIC</t>
  </si>
  <si>
    <t>PLAINTREE SYS</t>
  </si>
  <si>
    <t>PATTERSON-UTI</t>
  </si>
  <si>
    <t>PHAROL SGPS SA</t>
  </si>
  <si>
    <t>PROTEOSTASIS</t>
  </si>
  <si>
    <t>PAIN THERAPEUT</t>
  </si>
  <si>
    <t>PROTAGENIC THER</t>
  </si>
  <si>
    <t>PORTOLA PHARMA</t>
  </si>
  <si>
    <t>PALATIN TECH</t>
  </si>
  <si>
    <t>PARTNER COMM</t>
  </si>
  <si>
    <t>PETROCHINA ADR</t>
  </si>
  <si>
    <t>PATRIOT SCIENTF</t>
  </si>
  <si>
    <t>PAM TRANSPORT</t>
  </si>
  <si>
    <t>POINT.360</t>
  </si>
  <si>
    <t>PERNIX THERAPTC</t>
  </si>
  <si>
    <t>PENNTEX MIDSTRM</t>
  </si>
  <si>
    <t>PEOPLES UTAH BC</t>
  </si>
  <si>
    <t>PULMATRIX INC</t>
  </si>
  <si>
    <t>PUBLIX SUPERMKT</t>
  </si>
  <si>
    <t>PROVIDENT BCP</t>
  </si>
  <si>
    <t>PROVECTUS BIOPH</t>
  </si>
  <si>
    <t>PRETIUM RES INC</t>
  </si>
  <si>
    <t>POWER REIT</t>
  </si>
  <si>
    <t>PENN WEST EGY</t>
  </si>
  <si>
    <t>PENNS WOODS BCP</t>
  </si>
  <si>
    <t>PIONEER NAT RES</t>
  </si>
  <si>
    <t>PIXELWORKS INC</t>
  </si>
  <si>
    <t>PYXIS TANKERS</t>
  </si>
  <si>
    <t>PAYMENT DATA SY</t>
  </si>
  <si>
    <t>PETROBRAS EGY</t>
  </si>
  <si>
    <t>PZENA INVESTMNT</t>
  </si>
  <si>
    <t>QUINTILES TRANS</t>
  </si>
  <si>
    <t>QAD INC-A</t>
  </si>
  <si>
    <t>QAD INC</t>
  </si>
  <si>
    <t>QUALSTAR CORP</t>
  </si>
  <si>
    <t>QC HOLDINGS INC</t>
  </si>
  <si>
    <t>QCR HLDGS INC</t>
  </si>
  <si>
    <t>QUIDEL CORP</t>
  </si>
  <si>
    <t>QEP RESOURCES</t>
  </si>
  <si>
    <t>QEP COMPANY INC</t>
  </si>
  <si>
    <t>QUADRANT 4 SYS</t>
  </si>
  <si>
    <t>QUORUM HEALTH</t>
  </si>
  <si>
    <t>QIWI PLC-ADR</t>
  </si>
  <si>
    <t>QLT INC</t>
  </si>
  <si>
    <t>QNB CP</t>
  </si>
  <si>
    <t>QUINSTREET INC</t>
  </si>
  <si>
    <t>QUAINT OAK BNCP</t>
  </si>
  <si>
    <t>QUINPARIO ACQ</t>
  </si>
  <si>
    <t>QUEST RES HLDG</t>
  </si>
  <si>
    <t>QUEST RARE MNRL</t>
  </si>
  <si>
    <t>QUALITY SYS</t>
  </si>
  <si>
    <t>QUANTUM CP-DSSG</t>
  </si>
  <si>
    <t>QUANTUM MATLS</t>
  </si>
  <si>
    <t>QUOTIENT LTD</t>
  </si>
  <si>
    <t>QUATERRA RESRCS</t>
  </si>
  <si>
    <t>Q2 HOLDINGS INC</t>
  </si>
  <si>
    <t>QUAD GRAPHICS</t>
  </si>
  <si>
    <t>QUICKLOGIC CORP</t>
  </si>
  <si>
    <t>QUMU CORP</t>
  </si>
  <si>
    <t>QUNAR CAYMN LTD</t>
  </si>
  <si>
    <t>QUOTIENT TECH</t>
  </si>
  <si>
    <t>UNIQURE BV</t>
  </si>
  <si>
    <t>RADA ELECTRONIC</t>
  </si>
  <si>
    <t>FREIGHTCAR AMER</t>
  </si>
  <si>
    <t>RAND CAP CORP</t>
  </si>
  <si>
    <t>ULTRAGENYX PHAR</t>
  </si>
  <si>
    <t>RAIT FINL TRUST</t>
  </si>
  <si>
    <t>BANKRATE INC</t>
  </si>
  <si>
    <t>RAVE RESTAURANT</t>
  </si>
  <si>
    <t>RAVEN INDS INC</t>
  </si>
  <si>
    <t>REPUBLIC BCP KY</t>
  </si>
  <si>
    <t>RUBICON TECHNOL</t>
  </si>
  <si>
    <t>ROYAL BANCSH PA</t>
  </si>
  <si>
    <t>ROYAL BK SC-ADR</t>
  </si>
  <si>
    <t>ROYAL BK SCTLND</t>
  </si>
  <si>
    <t>RUBICON MNRLS</t>
  </si>
  <si>
    <t>RENOVACARE INC</t>
  </si>
  <si>
    <t>RENT-A-CENTER</t>
  </si>
  <si>
    <t>ROCKY BRANDS</t>
  </si>
  <si>
    <t>RCM TECH INC</t>
  </si>
  <si>
    <t>RECON TECHNOLOG</t>
  </si>
  <si>
    <t>ROWAN COS PLC</t>
  </si>
  <si>
    <t>RADCOM LTD</t>
  </si>
  <si>
    <t>REDHILL BIO-ADR</t>
  </si>
  <si>
    <t>READING INTL</t>
  </si>
  <si>
    <t>RADNET INC</t>
  </si>
  <si>
    <t>ROYAL DTCH SH-B</t>
  </si>
  <si>
    <t>RADIUS HEALTH</t>
  </si>
  <si>
    <t>RADWARE LTD</t>
  </si>
  <si>
    <t>RESOURCES CNCTN</t>
  </si>
  <si>
    <t>REEDS INC</t>
  </si>
  <si>
    <t>RARE ELEMENT RS</t>
  </si>
  <si>
    <t>RESEARCH FRNTRS</t>
  </si>
  <si>
    <t>RENEWABLE ENERG</t>
  </si>
  <si>
    <t>RING ENERGY INC</t>
  </si>
  <si>
    <t>REIS INC</t>
  </si>
  <si>
    <t>RICHARDSON ELEC</t>
  </si>
  <si>
    <t>RELIV INTL INC</t>
  </si>
  <si>
    <t>REAL INDUSTRY</t>
  </si>
  <si>
    <t>REMENDENT INC</t>
  </si>
  <si>
    <t>RENREN INC-ADR</t>
  </si>
  <si>
    <t>RECRO PHARMA</t>
  </si>
  <si>
    <t>REPRO MEDSYSTEM</t>
  </si>
  <si>
    <t>RPC INC</t>
  </si>
  <si>
    <t>ALTISOURCE RESI</t>
  </si>
  <si>
    <t>RESONANT INC</t>
  </si>
  <si>
    <t>REVLON INC-A</t>
  </si>
  <si>
    <t>REX AMERICAN RS</t>
  </si>
  <si>
    <t>REX ENERGY CORP</t>
  </si>
  <si>
    <t>RF INDUSTRIES</t>
  </si>
  <si>
    <t>RESOLUTE FOREST</t>
  </si>
  <si>
    <t>REGAL ENTMNT GP</t>
  </si>
  <si>
    <t>RGC RES INC</t>
  </si>
  <si>
    <t>REGULUS THERAP</t>
  </si>
  <si>
    <t>REGENXBIO INC</t>
  </si>
  <si>
    <t>STURM RUGER&amp;CO</t>
  </si>
  <si>
    <t>REGIS CORP/MN</t>
  </si>
  <si>
    <t>REAL GOODS SOLR</t>
  </si>
  <si>
    <t>RHINO RESOURCES</t>
  </si>
  <si>
    <t>REDHAWK RESRCS</t>
  </si>
  <si>
    <t>RICEBRAN TECH</t>
  </si>
  <si>
    <t>RICHMONT MINES</t>
  </si>
  <si>
    <t>RCI HOSPITALITY</t>
  </si>
  <si>
    <t>TRANSOCEAN LTD</t>
  </si>
  <si>
    <t>RIGEL PHARMCTCL</t>
  </si>
  <si>
    <t>TRANSOCEAN PTN</t>
  </si>
  <si>
    <t>B RILEY FINL</t>
  </si>
  <si>
    <t>REPUBLIC AIRWAY</t>
  </si>
  <si>
    <t>ARCADIA BIOSCI</t>
  </si>
  <si>
    <t>RADIANT LOGIST</t>
  </si>
  <si>
    <t>RED LION HOTELS</t>
  </si>
  <si>
    <t>RELMADA THERAP</t>
  </si>
  <si>
    <t>RAND LOGISTICS</t>
  </si>
  <si>
    <t>REGIONAL MANAGE</t>
  </si>
  <si>
    <t>RE/MAX HOLDINGS</t>
  </si>
  <si>
    <t>ROCKY MT CHOC</t>
  </si>
  <si>
    <t>RMG NETWORKS</t>
  </si>
  <si>
    <t>RMR GROUP INC</t>
  </si>
  <si>
    <t>ROCKWELL MED</t>
  </si>
  <si>
    <t>RANDOLPH BANCRP</t>
  </si>
  <si>
    <t>RIGNET INC</t>
  </si>
  <si>
    <t>RINGCENTRAL INC</t>
  </si>
  <si>
    <t>REXAHN PHARMACT</t>
  </si>
  <si>
    <t>RENNOVA HEALTH</t>
  </si>
  <si>
    <t>REALNETWORKS</t>
  </si>
  <si>
    <t>ROI LAND INVEST</t>
  </si>
  <si>
    <t>ROKA BIOSC INC</t>
  </si>
  <si>
    <t>ROSETTA GENOMIC</t>
  </si>
  <si>
    <t>CASTLE BRANDS</t>
  </si>
  <si>
    <t>PAC COAST OIL</t>
  </si>
  <si>
    <t>RAPID7 INC</t>
  </si>
  <si>
    <t>REPROS THERAPEU</t>
  </si>
  <si>
    <t>RPX CORP</t>
  </si>
  <si>
    <t>RANGE RESOURCES</t>
  </si>
  <si>
    <t>DONNELLEY (RR)</t>
  </si>
  <si>
    <t>RED ROBIN GOURM</t>
  </si>
  <si>
    <t>RED ROCK RESRTS</t>
  </si>
  <si>
    <t>ROADRUNNER TRAN</t>
  </si>
  <si>
    <t>RISK(GEORGE) IN</t>
  </si>
  <si>
    <t>RESOURCE CAPITL</t>
  </si>
  <si>
    <t>RSP PERMIAN INC</t>
  </si>
  <si>
    <t>RESEARCH SOLUTN</t>
  </si>
  <si>
    <t>ROSETTA STONE</t>
  </si>
  <si>
    <t>RADISYS CORP</t>
  </si>
  <si>
    <t>RUBY TUESDAY</t>
  </si>
  <si>
    <t>RUDOLPH TECH</t>
  </si>
  <si>
    <t>RTI SURGICAL</t>
  </si>
  <si>
    <t>RENTECH INC</t>
  </si>
  <si>
    <t>ROOT9B TECH INC</t>
  </si>
  <si>
    <t>RETROPHIN INC</t>
  </si>
  <si>
    <t>RITTER PHARMACT</t>
  </si>
  <si>
    <t>RUBICON PROJECT</t>
  </si>
  <si>
    <t>SUNRUN INC</t>
  </si>
  <si>
    <t>RUSH ENTERPRISE</t>
  </si>
  <si>
    <t>RUTHS HOSPITLTY</t>
  </si>
  <si>
    <t>REVEN HOUSING</t>
  </si>
  <si>
    <t>REVOLUTION LT</t>
  </si>
  <si>
    <t>REVANCE THERAP</t>
  </si>
  <si>
    <t>RETRACTABLE TEC</t>
  </si>
  <si>
    <t>RIVERVIEW BANCP</t>
  </si>
  <si>
    <t>RELM WIRELESS</t>
  </si>
  <si>
    <t>RWE AG -SP ADR</t>
  </si>
  <si>
    <t>REWALK ROBOTICS</t>
  </si>
  <si>
    <t>IGNYTA INC</t>
  </si>
  <si>
    <t>RXI PHARMACEUT</t>
  </si>
  <si>
    <t>RAYONIER ADV MT</t>
  </si>
  <si>
    <t>RYERSON HOLDING</t>
  </si>
  <si>
    <t>SPRINT CORP</t>
  </si>
  <si>
    <t>SEABRIDGE GOLD</t>
  </si>
  <si>
    <t>SAEXPLORATN HLD</t>
  </si>
  <si>
    <t>SAFETY INS GRP</t>
  </si>
  <si>
    <t>SAGE THERAPEUTC</t>
  </si>
  <si>
    <t>SONIC AUTOMOTVE</t>
  </si>
  <si>
    <t>SAJAN INC</t>
  </si>
  <si>
    <t>SALISBURY BANCP</t>
  </si>
  <si>
    <t>RETAILMENOT INC</t>
  </si>
  <si>
    <t>SALEM MEDIA GRP</t>
  </si>
  <si>
    <t>SCORPIO BULKERS</t>
  </si>
  <si>
    <t>SILVERCREST AM</t>
  </si>
  <si>
    <t>SANDSTORM GOLD</t>
  </si>
  <si>
    <t>SANMINA CORP</t>
  </si>
  <si>
    <t>S&amp;W SEED CO</t>
  </si>
  <si>
    <t>SARATOGA INVEST</t>
  </si>
  <si>
    <t>SANDY SPRING</t>
  </si>
  <si>
    <t>DIVERSIFIED RST</t>
  </si>
  <si>
    <t>SAFE BULKERS</t>
  </si>
  <si>
    <t>SBA COMM CORP</t>
  </si>
  <si>
    <t>SUSSEX BANCORP</t>
  </si>
  <si>
    <t>SEACOAST BKNG A</t>
  </si>
  <si>
    <t>SUNSHINE BANCRP</t>
  </si>
  <si>
    <t>SOUTHEASTN BANK</t>
  </si>
  <si>
    <t>SB FINANCIAL GP</t>
  </si>
  <si>
    <t>SALLY BEAUTY CO</t>
  </si>
  <si>
    <t>STAR BULK CARRS</t>
  </si>
  <si>
    <t>STELLAR BIOTECH</t>
  </si>
  <si>
    <t>SPRING BANK PHR</t>
  </si>
  <si>
    <t>SABINE RYLTY TR</t>
  </si>
  <si>
    <t>SOUTHSIDE BANCS</t>
  </si>
  <si>
    <t>SBT BANCORP CT</t>
  </si>
  <si>
    <t>SILVER BAY RLTY</t>
  </si>
  <si>
    <t>SCHNITZER STEEL</t>
  </si>
  <si>
    <t>SCI ENGINEERED</t>
  </si>
  <si>
    <t>SOCKET MOBILE</t>
  </si>
  <si>
    <t>SCICLONE PHARMA</t>
  </si>
  <si>
    <t>STELLUS CAP INV</t>
  </si>
  <si>
    <t>SUCAMPO PHARMAC</t>
  </si>
  <si>
    <t>SYCAMORE NTWKS</t>
  </si>
  <si>
    <t>SUFFOLK BCP</t>
  </si>
  <si>
    <t>SCIENTIFIC INDU</t>
  </si>
  <si>
    <t>SUPERCOND TECH</t>
  </si>
  <si>
    <t>SCHOOL SPECIALT</t>
  </si>
  <si>
    <t>SCANSOURCE INC</t>
  </si>
  <si>
    <t>SOLARCITY CORP</t>
  </si>
  <si>
    <t>SHOE CARNIVAL</t>
  </si>
  <si>
    <t>STARRETT (LS) A</t>
  </si>
  <si>
    <t>SCYNEXIS INC</t>
  </si>
  <si>
    <t>SECURITY DEVICE</t>
  </si>
  <si>
    <t>SEADRILL PTNRS</t>
  </si>
  <si>
    <t>SPECIAL DIV OPP</t>
  </si>
  <si>
    <t>SUPERIOR DR PRO</t>
  </si>
  <si>
    <t>SANDRDG MS T II</t>
  </si>
  <si>
    <t>SEADRILL LTD</t>
  </si>
  <si>
    <t>SANDRIDGE MISS</t>
  </si>
  <si>
    <t>SEACHANGE INTL</t>
  </si>
  <si>
    <t>SEABOARD CORP</t>
  </si>
  <si>
    <t>SOLAREDGE TECH</t>
  </si>
  <si>
    <t>ORIGIN AGRITECH</t>
  </si>
  <si>
    <t>SEMGROUP CORP-A</t>
  </si>
  <si>
    <t>SUNEDISON SEMI</t>
  </si>
  <si>
    <t>SENECA FOODS-A</t>
  </si>
  <si>
    <t>STRATEGIC ENV&amp;E</t>
  </si>
  <si>
    <t>SENSEONICS HLDG</t>
  </si>
  <si>
    <t>SERNOVA CORP</t>
  </si>
  <si>
    <t>SEVCON INC</t>
  </si>
  <si>
    <t>SOUND FINANCIAL</t>
  </si>
  <si>
    <t>SECURITY FED CP</t>
  </si>
  <si>
    <t>SAFEGUARD SCTFC</t>
  </si>
  <si>
    <t>SHIP FIN INTL</t>
  </si>
  <si>
    <t>COLONY STARWOOD</t>
  </si>
  <si>
    <t>SMART&amp;FINAL STR</t>
  </si>
  <si>
    <t>SOUTHN FIRST BC</t>
  </si>
  <si>
    <t>FANG HOLDINGS</t>
  </si>
  <si>
    <t>SAGA COMMS-CL A</t>
  </si>
  <si>
    <t>SINGAPORE TELE</t>
  </si>
  <si>
    <t>SOUTHWEST GA FN</t>
  </si>
  <si>
    <t>SUPERIOR UNIFRM</t>
  </si>
  <si>
    <t>SEATTLE GENETIC</t>
  </si>
  <si>
    <t>SIGMA LABS INC</t>
  </si>
  <si>
    <t>SHOAL GAMES LTD</t>
  </si>
  <si>
    <t>STONEGATE MORTG</t>
  </si>
  <si>
    <t>SIGMATRON INTL</t>
  </si>
  <si>
    <t>SANGAMO BIOSCI</t>
  </si>
  <si>
    <t>SIGNAL GENETICS</t>
  </si>
  <si>
    <t>SOUTHGOBI RESRC</t>
  </si>
  <si>
    <t>SPAR GROUP INC</t>
  </si>
  <si>
    <t>SURGERY PARTNRS</t>
  </si>
  <si>
    <t>STAR GAS PTNRS</t>
  </si>
  <si>
    <t>STONE ENERGY CP</t>
  </si>
  <si>
    <t>SHAKE SHACK INC</t>
  </si>
  <si>
    <t>SHORE BANCSHRS</t>
  </si>
  <si>
    <t>SHARP CORP-ADR</t>
  </si>
  <si>
    <t>SHENANDOAH TELE</t>
  </si>
  <si>
    <t>SEANERGY MARITM</t>
  </si>
  <si>
    <t>SCHULMAN(A) INC</t>
  </si>
  <si>
    <t>SHILOH INDS INC</t>
  </si>
  <si>
    <t>SHOPIFY INC</t>
  </si>
  <si>
    <t>SHORETEL INC</t>
  </si>
  <si>
    <t>SEARS HOMETOWN</t>
  </si>
  <si>
    <t>SHARPSPRING INC</t>
  </si>
  <si>
    <t>SINO AGRO FOOD</t>
  </si>
  <si>
    <t>CIA SIDERUR-ADR</t>
  </si>
  <si>
    <t>SIEBERT FINL</t>
  </si>
  <si>
    <t>SIENTRA INC</t>
  </si>
  <si>
    <t>SIFCO INDS</t>
  </si>
  <si>
    <t>SI FINANCIAL GP</t>
  </si>
  <si>
    <t>SIFY TECH LTD</t>
  </si>
  <si>
    <t>SIGMA DESIGNS</t>
  </si>
  <si>
    <t>SILICOM LIMITED</t>
  </si>
  <si>
    <t>GRUPO SIMEC SA</t>
  </si>
  <si>
    <t>SINO-GLOBAL SHP</t>
  </si>
  <si>
    <t>SIRIUS XM HLDGS</t>
  </si>
  <si>
    <t>SITEONE LANDSCP</t>
  </si>
  <si>
    <t>SITO MOBILE LTD</t>
  </si>
  <si>
    <t>SIX FLAGS ENTMT</t>
  </si>
  <si>
    <t>SAN JUAN BAS RT</t>
  </si>
  <si>
    <t>SAKER AVIATION</t>
  </si>
  <si>
    <t>SEKISUI HSE LTD</t>
  </si>
  <si>
    <t>PEAK RESORTS</t>
  </si>
  <si>
    <t>SKYLINE MEDICAL</t>
  </si>
  <si>
    <t>SKYLINE CORP</t>
  </si>
  <si>
    <t>SKY SOLAR HLDGS</t>
  </si>
  <si>
    <t>US SILICA HOLDI</t>
  </si>
  <si>
    <t>SELECT BANCORP</t>
  </si>
  <si>
    <t>SUTHERLAND ASST</t>
  </si>
  <si>
    <t>SIMULATION PLUS</t>
  </si>
  <si>
    <t>SOLAR CAPITAL</t>
  </si>
  <si>
    <t>SM ENERGY CO</t>
  </si>
  <si>
    <t>SOUTHN MISSOURI</t>
  </si>
  <si>
    <t>SMARTFINANCIAL</t>
  </si>
  <si>
    <t>SINGING MACHINE</t>
  </si>
  <si>
    <t>SHARPS COMPLIAN</t>
  </si>
  <si>
    <t>SMITH-MIDLAND</t>
  </si>
  <si>
    <t>SCHMITT IND INC</t>
  </si>
  <si>
    <t>SUMMIT MIDSTRM</t>
  </si>
  <si>
    <t>SUMMIT FINL GP</t>
  </si>
  <si>
    <t>SUMMIT THERAPTC</t>
  </si>
  <si>
    <t>STEIN MART INC</t>
  </si>
  <si>
    <t>SMITH MICRO SOF</t>
  </si>
  <si>
    <t>SMTC CORP</t>
  </si>
  <si>
    <t>INVENTURE FOODS</t>
  </si>
  <si>
    <t>SUN BANCORP/NJ</t>
  </si>
  <si>
    <t>STATE NATL COS</t>
  </si>
  <si>
    <t>SYNDAX PHARMA</t>
  </si>
  <si>
    <t>SEC NATL FINL A</t>
  </si>
  <si>
    <t>SOLIGENIX INC</t>
  </si>
  <si>
    <t>SENOMYX INC</t>
  </si>
  <si>
    <t>INTRAWEST RESRT</t>
  </si>
  <si>
    <t>NEW SENIOR INV</t>
  </si>
  <si>
    <t>SUNESIS PHARMA</t>
  </si>
  <si>
    <t>SODASTREAM INTL</t>
  </si>
  <si>
    <t>SONIC FOUNDRY</t>
  </si>
  <si>
    <t>SOTHERLY HOTELS</t>
  </si>
  <si>
    <t>SOHU.COM INC</t>
  </si>
  <si>
    <t>RENESOLA LT-ADR</t>
  </si>
  <si>
    <t>SOUTHERN MI BCP</t>
  </si>
  <si>
    <t>SOUTHN NATL BCP</t>
  </si>
  <si>
    <t>SONIC CORP</t>
  </si>
  <si>
    <t>SONUS NETWORKS</t>
  </si>
  <si>
    <t>SORL AUTO PARTS</t>
  </si>
  <si>
    <t>SONO TEK CORP</t>
  </si>
  <si>
    <t>SP PLUS CORP</t>
  </si>
  <si>
    <t>SPARTON CORP</t>
  </si>
  <si>
    <t>SPAN-AMERICA MD</t>
  </si>
  <si>
    <t>SPARTAN MOTORS</t>
  </si>
  <si>
    <t>SUPERCOM LTD</t>
  </si>
  <si>
    <t>SPINDLE INC</t>
  </si>
  <si>
    <t>SPHERIX INC</t>
  </si>
  <si>
    <t>SOPHIRIS BIO IN</t>
  </si>
  <si>
    <t>SILICONWARE-ADR</t>
  </si>
  <si>
    <t>SPARK ENERGY</t>
  </si>
  <si>
    <t>SPLUNK INC</t>
  </si>
  <si>
    <t>STEEL PTNRS HLD</t>
  </si>
  <si>
    <t>SUPERIOR ENERGY</t>
  </si>
  <si>
    <t>SPECTRANETICS</t>
  </si>
  <si>
    <t>SEASPINE HLDGS</t>
  </si>
  <si>
    <t>SAPIENS INTL NV</t>
  </si>
  <si>
    <t>SPOK HOLDINGS</t>
  </si>
  <si>
    <t>SPECTRUM PHARMA</t>
  </si>
  <si>
    <t>SAPPI LTD -ADR</t>
  </si>
  <si>
    <t>SURGE COMPONENT</t>
  </si>
  <si>
    <t>SUPPORT.COM INC</t>
  </si>
  <si>
    <t>SPORTSMANS WRHS</t>
  </si>
  <si>
    <t>SUNPOWER CORP-A</t>
  </si>
  <si>
    <t>SPX CORP</t>
  </si>
  <si>
    <t>SQUARE INC</t>
  </si>
  <si>
    <t>SEQUENTIAL BRND</t>
  </si>
  <si>
    <t>SEQUANS COMM</t>
  </si>
  <si>
    <t>SOCIAL REALITY</t>
  </si>
  <si>
    <t>SURMODICS</t>
  </si>
  <si>
    <t>SERVICESOURCE</t>
  </si>
  <si>
    <t>SERITAGE GROWTH</t>
  </si>
  <si>
    <t>STONERIDGE INC</t>
  </si>
  <si>
    <t>SPRAGUE RESRCS</t>
  </si>
  <si>
    <t>SIERRA MONITOR</t>
  </si>
  <si>
    <t>SORRENTO THERAP</t>
  </si>
  <si>
    <t>SOUTHERN BANC</t>
  </si>
  <si>
    <t>SAREPTA THERAP</t>
  </si>
  <si>
    <t>SEARS CANADA</t>
  </si>
  <si>
    <t>STARTEK INC</t>
  </si>
  <si>
    <t>SENSUS HEALTHCR</t>
  </si>
  <si>
    <t>SURREY BANCORP</t>
  </si>
  <si>
    <t>STEWARDSHIP FIN</t>
  </si>
  <si>
    <t>SUNSHINE HEART</t>
  </si>
  <si>
    <t>STAGE STORES</t>
  </si>
  <si>
    <t>STRATA SKIN SCI</t>
  </si>
  <si>
    <t>SAMSON OIL&amp;GAS</t>
  </si>
  <si>
    <t>SPENDSMART NTWK</t>
  </si>
  <si>
    <t>SUNLINK HLTH SY</t>
  </si>
  <si>
    <t>STRATASYS LTD</t>
  </si>
  <si>
    <t>STAAR SURGICAL</t>
  </si>
  <si>
    <t>STAFFING 360 SL</t>
  </si>
  <si>
    <t>STAG INDUSTRIAL</t>
  </si>
  <si>
    <t>ISTAR FINL INC</t>
  </si>
  <si>
    <t>STUDENT TRANSPT</t>
  </si>
  <si>
    <t>STATE BANK FINL</t>
  </si>
  <si>
    <t>STEADYMED LTD</t>
  </si>
  <si>
    <t>STEMCELLS INC</t>
  </si>
  <si>
    <t>STATE AUTO FINL</t>
  </si>
  <si>
    <t>STG GROUP INC</t>
  </si>
  <si>
    <t>SUNOPTA INC</t>
  </si>
  <si>
    <t>ONE GROUP HOSP</t>
  </si>
  <si>
    <t>SPOTLIGHT INNOV</t>
  </si>
  <si>
    <t>STANLEY FURN CO</t>
  </si>
  <si>
    <t>STEMLINE THERAP</t>
  </si>
  <si>
    <t>SCORPIO TANKERS</t>
  </si>
  <si>
    <t>STATOIL ASA-ADR</t>
  </si>
  <si>
    <t>STONEMOR PTNRS</t>
  </si>
  <si>
    <t>SPIRAL TOYS INC</t>
  </si>
  <si>
    <t>STRAYER EDUC</t>
  </si>
  <si>
    <t>STR HOLDINGS</t>
  </si>
  <si>
    <t>STERLING CONSTR</t>
  </si>
  <si>
    <t>STREAMLINE HLTH</t>
  </si>
  <si>
    <t>STRAIGHT PATH</t>
  </si>
  <si>
    <t>STRATUS PPTYS</t>
  </si>
  <si>
    <t>STRATTEC SEC CP</t>
  </si>
  <si>
    <t>STARZ-LIB CAP-B</t>
  </si>
  <si>
    <t>SUPREME INDS -A</t>
  </si>
  <si>
    <t>CHINA DIG TV</t>
  </si>
  <si>
    <t>CONSTELTN BRD-B</t>
  </si>
  <si>
    <t>SUNCOR ENERGY</t>
  </si>
  <si>
    <t>SUMMER INFANT</t>
  </si>
  <si>
    <t>SOLAR SENIOR CP</t>
  </si>
  <si>
    <t>SUNWORKS INC</t>
  </si>
  <si>
    <t>SUPERIOR INDS</t>
  </si>
  <si>
    <t>SUNWIN STEVIA</t>
  </si>
  <si>
    <t>SINOVAC BIOTECH</t>
  </si>
  <si>
    <t>SEVERN BCP MD</t>
  </si>
  <si>
    <t>SILVER BULL RES</t>
  </si>
  <si>
    <t>SILVERCORP METL</t>
  </si>
  <si>
    <t>SEVEN&amp;I HLD-ADR</t>
  </si>
  <si>
    <t>SEVION THERAPTC</t>
  </si>
  <si>
    <t>SERVOTRONICS</t>
  </si>
  <si>
    <t>SUPERVALU INC</t>
  </si>
  <si>
    <t>FIRSTHAND TECH</t>
  </si>
  <si>
    <t>SIERRA WIRELESS</t>
  </si>
  <si>
    <t>SWK HOLDINGS</t>
  </si>
  <si>
    <t>SCHWEITZER-MAUD</t>
  </si>
  <si>
    <t>SOUTHWESTRN ENE</t>
  </si>
  <si>
    <t>SUNCOKE ENERGY</t>
  </si>
  <si>
    <t>STEEL EXCEL INC</t>
  </si>
  <si>
    <t>SOUTHCROSS EGY</t>
  </si>
  <si>
    <t>STOCK YARDS BCP</t>
  </si>
  <si>
    <t>SEYCHELLE ENVIR</t>
  </si>
  <si>
    <t>SYNTHESIS ENRGY</t>
  </si>
  <si>
    <t>SYNTHETIC BIOLG</t>
  </si>
  <si>
    <t>SYNACOR INC</t>
  </si>
  <si>
    <t>SYNALLOY CORP</t>
  </si>
  <si>
    <t>SYPRIS SOLUTION</t>
  </si>
  <si>
    <t>SYNERGY RES CP</t>
  </si>
  <si>
    <t>SYSOREX GLOBAL</t>
  </si>
  <si>
    <t>SYNUTRA INTL</t>
  </si>
  <si>
    <t>SYSTEMAX INC</t>
  </si>
  <si>
    <t>TRAVELCENTERS</t>
  </si>
  <si>
    <t>DEL TACO RSTRNT</t>
  </si>
  <si>
    <t>TRANSACT TECH</t>
  </si>
  <si>
    <t>TAITRON COMP-A</t>
  </si>
  <si>
    <t>TALON INTL INC</t>
  </si>
  <si>
    <t>TARO PHARMA IND</t>
  </si>
  <si>
    <t>CARROLS RESTRNT</t>
  </si>
  <si>
    <t>TRANSATL PETROL</t>
  </si>
  <si>
    <t>TAT TECH LTD</t>
  </si>
  <si>
    <t>LIBERTY TAX INC</t>
  </si>
  <si>
    <t>TAYLOR DEVICES</t>
  </si>
  <si>
    <t>BANCORP BNK/THE</t>
  </si>
  <si>
    <t>TRUEBLUE INC</t>
  </si>
  <si>
    <t>TRIUMPH BANCORP</t>
  </si>
  <si>
    <t>T BANCSHARES</t>
  </si>
  <si>
    <t>TERRITORIAL BCP</t>
  </si>
  <si>
    <t>THERAVANCE BIO</t>
  </si>
  <si>
    <t>TRIANGLE CAP CP</t>
  </si>
  <si>
    <t>TRICO BANCSHRS</t>
  </si>
  <si>
    <t>TECHNICAL COMM</t>
  </si>
  <si>
    <t>COMMNTY FIN CP</t>
  </si>
  <si>
    <t>TRANSCONTL RLTY</t>
  </si>
  <si>
    <t>TACTILE SYSTEMS</t>
  </si>
  <si>
    <t>TRACON PHARMACT</t>
  </si>
  <si>
    <t>TCP CAPITAL CP</t>
  </si>
  <si>
    <t>THL CREDIT INC</t>
  </si>
  <si>
    <t>CONTAINER STORE</t>
  </si>
  <si>
    <t>TUCOWS INC</t>
  </si>
  <si>
    <t>TRANSDIGM GROUP</t>
  </si>
  <si>
    <t>TELADOC INC</t>
  </si>
  <si>
    <t>TIDEWATER INC</t>
  </si>
  <si>
    <t>ATLASSIAN CP-A</t>
  </si>
  <si>
    <t>TARENA INTL-ADR</t>
  </si>
  <si>
    <t>TELENOR ASA-ADS</t>
  </si>
  <si>
    <t>TEL OFFSHORE TR</t>
  </si>
  <si>
    <t>TENAX THERAPEUT</t>
  </si>
  <si>
    <t>TESCO CORP</t>
  </si>
  <si>
    <t>TESSCO TECH INC</t>
  </si>
  <si>
    <t>TRILOGY ENERG</t>
  </si>
  <si>
    <t>PARETEUM CORP</t>
  </si>
  <si>
    <t>TREDEGAR CORP</t>
  </si>
  <si>
    <t>TRANSGLOBE ENGY</t>
  </si>
  <si>
    <t>TASEKO MINES LT</t>
  </si>
  <si>
    <t>TENGASCO INC</t>
  </si>
  <si>
    <t>TIMMINS GOLD</t>
  </si>
  <si>
    <t>TECOGEN INC</t>
  </si>
  <si>
    <t>TEXTAINER GROUP</t>
  </si>
  <si>
    <t>TECNOGLASS INC</t>
  </si>
  <si>
    <t>TRANSPORTADORA</t>
  </si>
  <si>
    <t>TG THERAPEUTICS</t>
  </si>
  <si>
    <t>THERATECHNOLGS</t>
  </si>
  <si>
    <t>FIRST FINL-IND</t>
  </si>
  <si>
    <t>THRESHOLD PHARM</t>
  </si>
  <si>
    <t>INTL TOWER HILL</t>
  </si>
  <si>
    <t>THERMON GROUP</t>
  </si>
  <si>
    <t>TRUETT-HURST</t>
  </si>
  <si>
    <t>THT HEAT TRANSF</t>
  </si>
  <si>
    <t>TICC CAPITAL CP</t>
  </si>
  <si>
    <t>TIER REIT INC</t>
  </si>
  <si>
    <t>TEL-INSTRUMENT</t>
  </si>
  <si>
    <t>TILL CAPITL LTD</t>
  </si>
  <si>
    <t>HARRIS &amp; HARRIS</t>
  </si>
  <si>
    <t>TIPTREE FINL</t>
  </si>
  <si>
    <t>ORCHIDS PAPER</t>
  </si>
  <si>
    <t>TOP IMAGE SYS</t>
  </si>
  <si>
    <t>TITAN MACHINERY</t>
  </si>
  <si>
    <t>TIX CORP</t>
  </si>
  <si>
    <t>TEEKAY CORP</t>
  </si>
  <si>
    <t>TOKAI PHARMACT</t>
  </si>
  <si>
    <t>TAKUNG ART LTD</t>
  </si>
  <si>
    <t>TELKONET INC</t>
  </si>
  <si>
    <t>TAKEDA PHARMACT</t>
  </si>
  <si>
    <t>TANDY LEATHER</t>
  </si>
  <si>
    <t>TELIGENT INC</t>
  </si>
  <si>
    <t>TELEKOMUNIK-ADR</t>
  </si>
  <si>
    <t>TRANSMONTN PTNR</t>
  </si>
  <si>
    <t>TAILORED BRANDS</t>
  </si>
  <si>
    <t>TIMBERLINE RSRC</t>
  </si>
  <si>
    <t>TILLYS INC</t>
  </si>
  <si>
    <t>TOMPKINS FIN CP</t>
  </si>
  <si>
    <t>TRILOGY METALS</t>
  </si>
  <si>
    <t>TIMKENSTEEL CP</t>
  </si>
  <si>
    <t>TELENAV INC</t>
  </si>
  <si>
    <t>TANDEM DIABETES</t>
  </si>
  <si>
    <t>TERRA NITROGEN</t>
  </si>
  <si>
    <t>TEEKAY TANKERS</t>
  </si>
  <si>
    <t>TSAKOS EGY NAVG</t>
  </si>
  <si>
    <t>TONIX PHARMACT</t>
  </si>
  <si>
    <t>TOFUTTI BRANDS</t>
  </si>
  <si>
    <t>TEEKAY OFFSHORE</t>
  </si>
  <si>
    <t>TOR MINRLS INTL</t>
  </si>
  <si>
    <t>TOSHIBA CORP</t>
  </si>
  <si>
    <t>TUNIU CORP-ADR</t>
  </si>
  <si>
    <t>TOWER INTL INC</t>
  </si>
  <si>
    <t>TROPICANA ENTMT</t>
  </si>
  <si>
    <t>TECHPRECISION</t>
  </si>
  <si>
    <t>TRINITY PL HLDG</t>
  </si>
  <si>
    <t>TPI COMPOSITES</t>
  </si>
  <si>
    <t>TAPIMMUNE INC</t>
  </si>
  <si>
    <t>TEXAS PAC LTD</t>
  </si>
  <si>
    <t>TRIANGLE PETROL</t>
  </si>
  <si>
    <t>TRIPLEPOINT VEN</t>
  </si>
  <si>
    <t>TOOTSIE ROLL</t>
  </si>
  <si>
    <t>TEJON RANCH</t>
  </si>
  <si>
    <t>TWO RIVER BCP</t>
  </si>
  <si>
    <t>TORCHLIGHT EGY</t>
  </si>
  <si>
    <t>TRACK GROUP INC</t>
  </si>
  <si>
    <t>TRECORA RESRCS</t>
  </si>
  <si>
    <t>TARGA RESOURCES</t>
  </si>
  <si>
    <t>TRHF CO LTD INC</t>
  </si>
  <si>
    <t>TRINITY BIOTECH</t>
  </si>
  <si>
    <t>TRILLIUM THERAP</t>
  </si>
  <si>
    <t>SPEEDWAY MOTORS</t>
  </si>
  <si>
    <t>ORBITAL TRACKNG</t>
  </si>
  <si>
    <t>ACERUS PHARMS</t>
  </si>
  <si>
    <t>TREMOR VIDEO</t>
  </si>
  <si>
    <t>TRONC INC</t>
  </si>
  <si>
    <t>TRANSCAT INC</t>
  </si>
  <si>
    <t>TROVAGENE INC</t>
  </si>
  <si>
    <t>TRONOX LTD</t>
  </si>
  <si>
    <t>TURQUOISE HILL</t>
  </si>
  <si>
    <t>TRC COS</t>
  </si>
  <si>
    <t>TRIMAS CORP</t>
  </si>
  <si>
    <t>TRUSTCO BK -NY</t>
  </si>
  <si>
    <t>TRIO-TECH INTL</t>
  </si>
  <si>
    <t>TERRA TECH CORP</t>
  </si>
  <si>
    <t>TRUECAR INC</t>
  </si>
  <si>
    <t>TRUPANION INC</t>
  </si>
  <si>
    <t>TRUE DRINKS HLD</t>
  </si>
  <si>
    <t>TREVENA INC</t>
  </si>
  <si>
    <t>TANZANIAN ROYAL</t>
  </si>
  <si>
    <t>TRANSENTERX INC</t>
  </si>
  <si>
    <t>TRXADE GROUP</t>
  </si>
  <si>
    <t>T-REX OIL INC</t>
  </si>
  <si>
    <t>TENARIS SA-ADR</t>
  </si>
  <si>
    <t>TIMBERLAND BANC</t>
  </si>
  <si>
    <t>TRISTATE CP HLD</t>
  </si>
  <si>
    <t>TRINA SOLAR LTD</t>
  </si>
  <si>
    <t>TESLA MOTORS</t>
  </si>
  <si>
    <t>TOWNSQAR MEDIA</t>
  </si>
  <si>
    <t>TSR INC</t>
  </si>
  <si>
    <t>TESARO INC</t>
  </si>
  <si>
    <t>THESTREET.COM</t>
  </si>
  <si>
    <t>TECHTARGET</t>
  </si>
  <si>
    <t>TETRA TECH DEL</t>
  </si>
  <si>
    <t>TITAN PHARMA</t>
  </si>
  <si>
    <t>T2 BIOSYSTEMS</t>
  </si>
  <si>
    <t>TETRAPHASE PHAR</t>
  </si>
  <si>
    <t>TUBEMOGUL INC</t>
  </si>
  <si>
    <t>TUESDAY MORNING</t>
  </si>
  <si>
    <t>TWO RIVERS WATR</t>
  </si>
  <si>
    <t>TRAVELPORT WWD</t>
  </si>
  <si>
    <t>TOWERSTREAM CP</t>
  </si>
  <si>
    <t>TITAN INTL INC</t>
  </si>
  <si>
    <t>TWIN DISC</t>
  </si>
  <si>
    <t>TRANS WORLD ENT</t>
  </si>
  <si>
    <t>TRANS WORLD CRP</t>
  </si>
  <si>
    <t>2U INC</t>
  </si>
  <si>
    <t>TWITTER INC</t>
  </si>
  <si>
    <t>THERAPEUTICS MD</t>
  </si>
  <si>
    <t>TAXUS PHARMACT</t>
  </si>
  <si>
    <t>TYME TECHNOLOGS</t>
  </si>
  <si>
    <t>MONOTYPE IMAGNG</t>
  </si>
  <si>
    <t>TRAVELZOO INC</t>
  </si>
  <si>
    <t>UNIVL AMERICAN</t>
  </si>
  <si>
    <t>US ANTIMONY CP</t>
  </si>
  <si>
    <t>CVR PARTNERS LP</t>
  </si>
  <si>
    <t>URSTADT BIDDL-A</t>
  </si>
  <si>
    <t>UTD BANCORP -OH</t>
  </si>
  <si>
    <t>UNITED SEC BCSH</t>
  </si>
  <si>
    <t>UNITED FIN BCP</t>
  </si>
  <si>
    <t>UTD BCSH INC-OH</t>
  </si>
  <si>
    <t>URSTADT BIDDLE</t>
  </si>
  <si>
    <t>UNITED COMNT BC</t>
  </si>
  <si>
    <t>UTD COMM FIN CP</t>
  </si>
  <si>
    <t>UCP INC</t>
  </si>
  <si>
    <t>ULTRA CLEAN HLD</t>
  </si>
  <si>
    <t>URANIUM ENERGY</t>
  </si>
  <si>
    <t>NET 1 UEPS TECH</t>
  </si>
  <si>
    <t>UNIQUE FABRICTG</t>
  </si>
  <si>
    <t>UNITED FIRE GRP</t>
  </si>
  <si>
    <t>UNIFI INC</t>
  </si>
  <si>
    <t>UFP TECH INC</t>
  </si>
  <si>
    <t>UNITED GUARDIAN</t>
  </si>
  <si>
    <t>UNIVL HLTH RLTY</t>
  </si>
  <si>
    <t>UTD INSURANCE</t>
  </si>
  <si>
    <t>UNISYS</t>
  </si>
  <si>
    <t>ULTRALIFE CORP</t>
  </si>
  <si>
    <t>UNIVL TRUCKLOAD</t>
  </si>
  <si>
    <t>ULTRAPETROL LTD</t>
  </si>
  <si>
    <t>ULURU INC</t>
  </si>
  <si>
    <t>UTD MICROELECTR</t>
  </si>
  <si>
    <t>UMH PROPERTIES</t>
  </si>
  <si>
    <t>UNICO AMER CORP</t>
  </si>
  <si>
    <t>UNION BKSH VT</t>
  </si>
  <si>
    <t>UNIT CORP</t>
  </si>
  <si>
    <t>UNITY BANCORP</t>
  </si>
  <si>
    <t>UNI-PIXEL INC</t>
  </si>
  <si>
    <t>UPLAND SOFTWARE</t>
  </si>
  <si>
    <t>ULTRA PETRO CP</t>
  </si>
  <si>
    <t>UQM TECH INC</t>
  </si>
  <si>
    <t>UR-ENERGY INC</t>
  </si>
  <si>
    <t>URANIUM RES INC</t>
  </si>
  <si>
    <t>USA TRUCK INC</t>
  </si>
  <si>
    <t>UNVL STAINLESS</t>
  </si>
  <si>
    <t>USA TECH INC</t>
  </si>
  <si>
    <t>US CONCRETE INC</t>
  </si>
  <si>
    <t>USD PARTNERS</t>
  </si>
  <si>
    <t>US ENERGY CP-WY</t>
  </si>
  <si>
    <t>USELL.COM INC</t>
  </si>
  <si>
    <t>US LIME&amp;MINERAL</t>
  </si>
  <si>
    <t>USIMINAS SA-ADR</t>
  </si>
  <si>
    <t>US PHYSICAL THR</t>
  </si>
  <si>
    <t>ULTRATECH STEP</t>
  </si>
  <si>
    <t>UTG INC</t>
  </si>
  <si>
    <t>UNIVL TECH INST</t>
  </si>
  <si>
    <t>UNITIL CORP</t>
  </si>
  <si>
    <t>UTAH MED PROD</t>
  </si>
  <si>
    <t>UTSTARCOM HLDGS</t>
  </si>
  <si>
    <t>UNIVL SEC INSTR</t>
  </si>
  <si>
    <t>ENERGY FUELS</t>
  </si>
  <si>
    <t>UNIVL INSUR HLD</t>
  </si>
  <si>
    <t>UNIVEST CORP PA</t>
  </si>
  <si>
    <t>UNIVL CORP -VA</t>
  </si>
  <si>
    <t>NEVADA GOLD&amp;CAS</t>
  </si>
  <si>
    <t>VALUE LINE</t>
  </si>
  <si>
    <t>VASCULAR SOLUTN</t>
  </si>
  <si>
    <t>VASOMEDICAL INC</t>
  </si>
  <si>
    <t>VILLAGE BK&amp;TR</t>
  </si>
  <si>
    <t>VASCULAR BIOGNC</t>
  </si>
  <si>
    <t>VERITEX HLDGS</t>
  </si>
  <si>
    <t>VINA CONCHA-ADR</t>
  </si>
  <si>
    <t>VOCERA COMM INC</t>
  </si>
  <si>
    <t>VERACYTE INC</t>
  </si>
  <si>
    <t>VASCO DATA SEC</t>
  </si>
  <si>
    <t>VIDEOCON D2H</t>
  </si>
  <si>
    <t>VECTRUS INC</t>
  </si>
  <si>
    <t>VEECO INSTRS-DE</t>
  </si>
  <si>
    <t>VEDANTA LTD</t>
  </si>
  <si>
    <t>VEREIT INC</t>
  </si>
  <si>
    <t>VERMILION EGY</t>
  </si>
  <si>
    <t>VECTOR GRP LTD</t>
  </si>
  <si>
    <t>VISTA GOLD CORP</t>
  </si>
  <si>
    <t>VIRNETX HOLDING</t>
  </si>
  <si>
    <t>VIACOM INC-A</t>
  </si>
  <si>
    <t>VIENNA INTL AP</t>
  </si>
  <si>
    <t>VICAL INC</t>
  </si>
  <si>
    <t>VICOR CORP</t>
  </si>
  <si>
    <t>VIDEO DISPLAY</t>
  </si>
  <si>
    <t>VICON INDS</t>
  </si>
  <si>
    <t>VIMPELCOM LTD</t>
  </si>
  <si>
    <t>VIRCO MFG</t>
  </si>
  <si>
    <t>VIRTU FINL INC</t>
  </si>
  <si>
    <t>VOLT INFO SCI</t>
  </si>
  <si>
    <t>VIVEVE MEDICAL</t>
  </si>
  <si>
    <t>MERIDIAN BIOSCI</t>
  </si>
  <si>
    <t>VOXELJET AG-ADR</t>
  </si>
  <si>
    <t>VIKING THERAPTC</t>
  </si>
  <si>
    <t>VILLAGE SPRMKT</t>
  </si>
  <si>
    <t>VALLOUREC SA</t>
  </si>
  <si>
    <t>VALERITAS HLDGS</t>
  </si>
  <si>
    <t>VINCE HOLDNG CP</t>
  </si>
  <si>
    <t>VANDA PHARMACT</t>
  </si>
  <si>
    <t>21VIANET GP-ADR</t>
  </si>
  <si>
    <t>VANGUARD NATURL</t>
  </si>
  <si>
    <t>VOLITIONRX LTD</t>
  </si>
  <si>
    <t>VOC ENERGY TRST</t>
  </si>
  <si>
    <t>VOXX INTL CP</t>
  </si>
  <si>
    <t>VISHAY PRECISN</t>
  </si>
  <si>
    <t>VERA BRADLEY</t>
  </si>
  <si>
    <t>VERMILLION INC</t>
  </si>
  <si>
    <t>VARONIS SYSTEMS</t>
  </si>
  <si>
    <t>VERISANTE TECH</t>
  </si>
  <si>
    <t>VERISIGN INC</t>
  </si>
  <si>
    <t>VESTIN REALTY</t>
  </si>
  <si>
    <t>VIRTUS INVESTMT</t>
  </si>
  <si>
    <t>VIRTUSA CORP</t>
  </si>
  <si>
    <t>VERITIV CORP</t>
  </si>
  <si>
    <t>VERTEX PHARM</t>
  </si>
  <si>
    <t>VERSARTIS INC</t>
  </si>
  <si>
    <t>VIASAT INC</t>
  </si>
  <si>
    <t>VSE CORP</t>
  </si>
  <si>
    <t>VITAMIN SHOPPE</t>
  </si>
  <si>
    <t>VIVINT SOLAR</t>
  </si>
  <si>
    <t>VERSAR INC</t>
  </si>
  <si>
    <t>VERASTEM INC</t>
  </si>
  <si>
    <t>VISCOUNT SYSTMS</t>
  </si>
  <si>
    <t>VISTAGEN THERAP</t>
  </si>
  <si>
    <t>VITAL THERAPIES</t>
  </si>
  <si>
    <t>VERTEX ENERGY</t>
  </si>
  <si>
    <t>VTTI EGY PTNRS</t>
  </si>
  <si>
    <t>VUZIX CORP</t>
  </si>
  <si>
    <t>VIAD CORP</t>
  </si>
  <si>
    <t>VESTAS WIND SYS</t>
  </si>
  <si>
    <t>VOYAGER THERAPT</t>
  </si>
  <si>
    <t>WAYFAIR INC</t>
  </si>
  <si>
    <t>WESTAMER BANCP</t>
  </si>
  <si>
    <t>WALTER INV MGMT</t>
  </si>
  <si>
    <t>WASH TR BANCORP</t>
  </si>
  <si>
    <t>ENERGOUS CORP</t>
  </si>
  <si>
    <t>WAYNE SVGS BCSH</t>
  </si>
  <si>
    <t>500.COM LTD-A</t>
  </si>
  <si>
    <t>WESTBURY BANCRP</t>
  </si>
  <si>
    <t>WCI COMMUNITIES</t>
  </si>
  <si>
    <t>WECAST NETWORK</t>
  </si>
  <si>
    <t>WELLNESS CENTER</t>
  </si>
  <si>
    <t>WALKER &amp; DUNLOP</t>
  </si>
  <si>
    <t>WORKDAY INC-A</t>
  </si>
  <si>
    <t>WEB.COM GROUP</t>
  </si>
  <si>
    <t>WESTAIM CORP</t>
  </si>
  <si>
    <t>WESTERN EGY SVC</t>
  </si>
  <si>
    <t>WELLS FINL CORP</t>
  </si>
  <si>
    <t>WEYLAND TEC INC</t>
  </si>
  <si>
    <t>WEYCO GROUP</t>
  </si>
  <si>
    <t>WASHINGTONFIRST</t>
  </si>
  <si>
    <t>WHERE FOOD CFI</t>
  </si>
  <si>
    <t>WEATHERFORD INT</t>
  </si>
  <si>
    <t>WILLBROS GROUP</t>
  </si>
  <si>
    <t>AG&amp;E HLDGS INC</t>
  </si>
  <si>
    <t>WAFERGEN BIOSYS</t>
  </si>
  <si>
    <t>WINNEBAGO</t>
  </si>
  <si>
    <t>WHITEHORSE FINL</t>
  </si>
  <si>
    <t>WESTWOOD HLDGS</t>
  </si>
  <si>
    <t>WILHELMINA INTL</t>
  </si>
  <si>
    <t>WHEELER REIT</t>
  </si>
  <si>
    <t>WHITING USA TR</t>
  </si>
  <si>
    <t>BOINGO WIRELESS</t>
  </si>
  <si>
    <t>G WILLI-FOOD</t>
  </si>
  <si>
    <t>WI-LAN INC</t>
  </si>
  <si>
    <t>WINDSTREAM HLDG</t>
  </si>
  <si>
    <t>WINMARK CORP</t>
  </si>
  <si>
    <t>WINGSTOP INC</t>
  </si>
  <si>
    <t>WINDTREE THERAP</t>
  </si>
  <si>
    <t>ENCORE WIRE CP</t>
  </si>
  <si>
    <t>WRIGHT INVESTOR</t>
  </si>
  <si>
    <t>WORKIVA INC</t>
  </si>
  <si>
    <t>WORKHORSE GROUP</t>
  </si>
  <si>
    <t>WILLDAN GROUP</t>
  </si>
  <si>
    <t>WILLIS LEASE</t>
  </si>
  <si>
    <t>WILLIAM LYON HM</t>
  </si>
  <si>
    <t>WESTLAKE CHEMCL</t>
  </si>
  <si>
    <t>WALKER INNOVATN</t>
  </si>
  <si>
    <t>WHITING PETROLM</t>
  </si>
  <si>
    <t>WILMAR INTL LTD</t>
  </si>
  <si>
    <t>WEST MARINE INC</t>
  </si>
  <si>
    <t>WESTERN AST MTG</t>
  </si>
  <si>
    <t>WRIGHT MED GRP</t>
  </si>
  <si>
    <t>WMIH CORP</t>
  </si>
  <si>
    <t>WEIS MKTS INC</t>
  </si>
  <si>
    <t>WESTMORELAND RP</t>
  </si>
  <si>
    <t>WABASH NATIONAL</t>
  </si>
  <si>
    <t>WESTERN NE BCP</t>
  </si>
  <si>
    <t>WESTON GEORGE</t>
  </si>
  <si>
    <t>WESTERN REF LOG</t>
  </si>
  <si>
    <t>WPCS INTL INC</t>
  </si>
  <si>
    <t>WASHINGTN PRIME</t>
  </si>
  <si>
    <t>WESTPORT FUEL</t>
  </si>
  <si>
    <t>WORLD POINT TER</t>
  </si>
  <si>
    <t>WPX ENERGY INC</t>
  </si>
  <si>
    <t>WORLD ACCEPTANC</t>
  </si>
  <si>
    <t>WESTERN COPPER</t>
  </si>
  <si>
    <t>WATERSTONE FINL</t>
  </si>
  <si>
    <t>WSI INDUSTRIES</t>
  </si>
  <si>
    <t>WATSCO INC-CL B</t>
  </si>
  <si>
    <t>WHITESTONE REIT</t>
  </si>
  <si>
    <t>WEST CORP</t>
  </si>
  <si>
    <t>WAYSIDE TECH GP</t>
  </si>
  <si>
    <t>WESTELL TECH-A</t>
  </si>
  <si>
    <t>WEST BANCORP</t>
  </si>
  <si>
    <t>THE ALKALIN WTR</t>
  </si>
  <si>
    <t>WHITE MTN INS</t>
  </si>
  <si>
    <t>WIRELESS TEL GP</t>
  </si>
  <si>
    <t>WEIGHT WATCHERS</t>
  </si>
  <si>
    <t>58.COM INC-ADR</t>
  </si>
  <si>
    <t>WAVE LIFE SCI</t>
  </si>
  <si>
    <t>WVS FINANCIAL C</t>
  </si>
  <si>
    <t>WILLAMETTE VALL</t>
  </si>
  <si>
    <t>WIDEPOINT CORP</t>
  </si>
  <si>
    <t>UTD STATES STL</t>
  </si>
  <si>
    <t>XENETIC BIOSCI</t>
  </si>
  <si>
    <t>XBIOTECH INC</t>
  </si>
  <si>
    <t>XENITH BANKSHS</t>
  </si>
  <si>
    <t>XCERRA CORP</t>
  </si>
  <si>
    <t>CIMAREX ENERGY</t>
  </si>
  <si>
    <t>XCEL BRANDS INC</t>
  </si>
  <si>
    <t>XENON PHARMACT</t>
  </si>
  <si>
    <t>INTERSECT ENT</t>
  </si>
  <si>
    <t>XG TECH INC</t>
  </si>
  <si>
    <t>XINYUAN REAL ES</t>
  </si>
  <si>
    <t>ACCELERON PHARM</t>
  </si>
  <si>
    <t>XENCOR INC</t>
  </si>
  <si>
    <t>XUNLEI LTD-ADR</t>
  </si>
  <si>
    <t>INTREXON CORP</t>
  </si>
  <si>
    <t>EXONE CO/THE</t>
  </si>
  <si>
    <t>XO GROUP INC</t>
  </si>
  <si>
    <t>SOLITARIO EXPLR</t>
  </si>
  <si>
    <t>XPLORE TECH CP</t>
  </si>
  <si>
    <t>EXETER RESOURCE</t>
  </si>
  <si>
    <t>XERIUM TECH INC</t>
  </si>
  <si>
    <t>XTL BIOPHARMACT</t>
  </si>
  <si>
    <t>XACTLY CORP</t>
  </si>
  <si>
    <t>XTANT MEDICAL</t>
  </si>
  <si>
    <t>XIANGTIAN USA</t>
  </si>
  <si>
    <t>22ND CENTURY GP</t>
  </si>
  <si>
    <t>YARA INTL-ADR</t>
  </si>
  <si>
    <t>YELP INC</t>
  </si>
  <si>
    <t>YANGTZE RVR DEV</t>
  </si>
  <si>
    <t>YEW BIO PHARM</t>
  </si>
  <si>
    <t>YOUNGEVITY INTL</t>
  </si>
  <si>
    <t>YORK WATER CO</t>
  </si>
  <si>
    <t>YPF SA D CV ADR</t>
  </si>
  <si>
    <t>YRC WORLDWD INC</t>
  </si>
  <si>
    <t>YUM! BRANDS INC</t>
  </si>
  <si>
    <t>YUMA ENERGY INC</t>
  </si>
  <si>
    <t>YUME INC</t>
  </si>
  <si>
    <t>YY INC-ADR</t>
  </si>
  <si>
    <t>YANZHOU COAL</t>
  </si>
  <si>
    <t>ZILLOW GROUP-C</t>
  </si>
  <si>
    <t>ZAGG INC</t>
  </si>
  <si>
    <t>ZAIS GROUP HLDG</t>
  </si>
  <si>
    <t>ZAYO GROUP HLDG</t>
  </si>
  <si>
    <t>ZENDESK INC</t>
  </si>
  <si>
    <t>ZENYATTA VENTRS</t>
  </si>
  <si>
    <t>OLYMPIC STEEL</t>
  </si>
  <si>
    <t>ZAFGEN INC</t>
  </si>
  <si>
    <t>ZILLOW GROUP</t>
  </si>
  <si>
    <t>ZOGENIX INC</t>
  </si>
  <si>
    <t>ZIM CORPORATION</t>
  </si>
  <si>
    <t>ZIOPHARM ONCLGY</t>
  </si>
  <si>
    <t>ZIX CORP</t>
  </si>
  <si>
    <t>ZELTIQ AESTHETC</t>
  </si>
  <si>
    <t>ZOOM TELEPHONIC</t>
  </si>
  <si>
    <t>ZION OIL&amp;GAS</t>
  </si>
  <si>
    <t>ZYNGA INC</t>
  </si>
  <si>
    <t>ZOES KITCHEN</t>
  </si>
  <si>
    <t>ZHAOPIN ADR</t>
  </si>
  <si>
    <t>ZOSANO PHARMA</t>
  </si>
  <si>
    <t>ZTE CORP U-ADR</t>
  </si>
  <si>
    <t>ZUMIEZ INC</t>
  </si>
  <si>
    <t>CHINA ZENIX AUT</t>
  </si>
  <si>
    <t>ZYNERBA PHARMA</t>
  </si>
  <si>
    <t>AAAP</t>
  </si>
  <si>
    <t>AAC</t>
  </si>
  <si>
    <t>AACAY</t>
  </si>
  <si>
    <t>AAMC</t>
  </si>
  <si>
    <t>AAME</t>
  </si>
  <si>
    <t>AAOI</t>
  </si>
  <si>
    <t>AAPC</t>
  </si>
  <si>
    <t>AAU</t>
  </si>
  <si>
    <t>AAV</t>
  </si>
  <si>
    <t>ABAC</t>
  </si>
  <si>
    <t>ABCD</t>
  </si>
  <si>
    <t>ABCP</t>
  </si>
  <si>
    <t>ABDC</t>
  </si>
  <si>
    <t>ABEO</t>
  </si>
  <si>
    <t>ABIL</t>
  </si>
  <si>
    <t>ABIO</t>
  </si>
  <si>
    <t>ABM</t>
  </si>
  <si>
    <t>ABMC</t>
  </si>
  <si>
    <t>ABR</t>
  </si>
  <si>
    <t>ABTL</t>
  </si>
  <si>
    <t>ABTX</t>
  </si>
  <si>
    <t>ABUS</t>
  </si>
  <si>
    <t>ABY</t>
  </si>
  <si>
    <t>AC</t>
  </si>
  <si>
    <t>ACAD</t>
  </si>
  <si>
    <t>ACAS</t>
  </si>
  <si>
    <t>ACAT</t>
  </si>
  <si>
    <t>ACBI</t>
  </si>
  <si>
    <t>ACCA</t>
  </si>
  <si>
    <t>ACET</t>
  </si>
  <si>
    <t>ACFC</t>
  </si>
  <si>
    <t>ACFN</t>
  </si>
  <si>
    <t>ACH</t>
  </si>
  <si>
    <t>ACHI</t>
  </si>
  <si>
    <t>ACHN</t>
  </si>
  <si>
    <t>ACLS</t>
  </si>
  <si>
    <t>ACNB</t>
  </si>
  <si>
    <t>ACOR</t>
  </si>
  <si>
    <t>ACPW</t>
  </si>
  <si>
    <t>ACRE</t>
  </si>
  <si>
    <t>ACRS</t>
  </si>
  <si>
    <t>ACRX</t>
  </si>
  <si>
    <t>ACSF</t>
  </si>
  <si>
    <t>ACST</t>
  </si>
  <si>
    <t>ACTA</t>
  </si>
  <si>
    <t>ACTG</t>
  </si>
  <si>
    <t>ACTS</t>
  </si>
  <si>
    <t>ACU</t>
  </si>
  <si>
    <t>ACUR</t>
  </si>
  <si>
    <t>ACY</t>
  </si>
  <si>
    <t>ADAP</t>
  </si>
  <si>
    <t>ADAT</t>
  </si>
  <si>
    <t>ADES</t>
  </si>
  <si>
    <t>ADGE</t>
  </si>
  <si>
    <t>ADHD</t>
  </si>
  <si>
    <t>ADMA</t>
  </si>
  <si>
    <t>ADMP</t>
  </si>
  <si>
    <t>ADMS</t>
  </si>
  <si>
    <t>ADMT</t>
  </si>
  <si>
    <t>ADPT</t>
  </si>
  <si>
    <t>ADRO</t>
  </si>
  <si>
    <t>ADSK</t>
  </si>
  <si>
    <t>ADTN</t>
  </si>
  <si>
    <t>ADUS</t>
  </si>
  <si>
    <t>ADVM</t>
  </si>
  <si>
    <t>ADXS</t>
  </si>
  <si>
    <t>AE</t>
  </si>
  <si>
    <t>AEGN</t>
  </si>
  <si>
    <t>AEGR</t>
  </si>
  <si>
    <t>AEHR</t>
  </si>
  <si>
    <t>AEMD</t>
  </si>
  <si>
    <t>AEPI</t>
  </si>
  <si>
    <t>AERI</t>
  </si>
  <si>
    <t>AERO</t>
  </si>
  <si>
    <t>AERT</t>
  </si>
  <si>
    <t>AETI</t>
  </si>
  <si>
    <t>AETUF</t>
  </si>
  <si>
    <t>AEY</t>
  </si>
  <si>
    <t>AEYE</t>
  </si>
  <si>
    <t>AEZS</t>
  </si>
  <si>
    <t>AFAM</t>
  </si>
  <si>
    <t>AFCB</t>
  </si>
  <si>
    <t>AFCO</t>
  </si>
  <si>
    <t>AFH</t>
  </si>
  <si>
    <t>AFI</t>
  </si>
  <si>
    <t>AFLYY</t>
  </si>
  <si>
    <t>AFMD</t>
  </si>
  <si>
    <t>AGEN</t>
  </si>
  <si>
    <t>AGFS</t>
  </si>
  <si>
    <t>AGI</t>
  </si>
  <si>
    <t>AGIO</t>
  </si>
  <si>
    <t>AGLE</t>
  </si>
  <si>
    <t>AGM</t>
  </si>
  <si>
    <t>AGO</t>
  </si>
  <si>
    <t>AGRO</t>
  </si>
  <si>
    <t>AGRX</t>
  </si>
  <si>
    <t>AGTC</t>
  </si>
  <si>
    <t>AGX</t>
  </si>
  <si>
    <t>AGYS</t>
  </si>
  <si>
    <t>AHC</t>
  </si>
  <si>
    <t>AHH</t>
  </si>
  <si>
    <t>AHP</t>
  </si>
  <si>
    <t>AHPI</t>
  </si>
  <si>
    <t>AHT</t>
  </si>
  <si>
    <t>AI</t>
  </si>
  <si>
    <t>AIII</t>
  </si>
  <si>
    <t>AIMC</t>
  </si>
  <si>
    <t>AIMT</t>
  </si>
  <si>
    <t>AIN</t>
  </si>
  <si>
    <t>AINC</t>
  </si>
  <si>
    <t>AIQ</t>
  </si>
  <si>
    <t>AIRG</t>
  </si>
  <si>
    <t>AIRI</t>
  </si>
  <si>
    <t>AIRT</t>
  </si>
  <si>
    <t>AIXG</t>
  </si>
  <si>
    <t>AJGH</t>
  </si>
  <si>
    <t>AJINY</t>
  </si>
  <si>
    <t>AJRD</t>
  </si>
  <si>
    <t>AJX</t>
  </si>
  <si>
    <t>AKAO</t>
  </si>
  <si>
    <t>AKBA</t>
  </si>
  <si>
    <t>AKBTY</t>
  </si>
  <si>
    <t>AKER</t>
  </si>
  <si>
    <t>AKG</t>
  </si>
  <si>
    <t>AKO.A</t>
  </si>
  <si>
    <t>AKS</t>
  </si>
  <si>
    <t>AKTX</t>
  </si>
  <si>
    <t>ALAN</t>
  </si>
  <si>
    <t>ALBO</t>
  </si>
  <si>
    <t>ALCO</t>
  </si>
  <si>
    <t>ALDR</t>
  </si>
  <si>
    <t>ALDW</t>
  </si>
  <si>
    <t>ALDX</t>
  </si>
  <si>
    <t>ALEX</t>
  </si>
  <si>
    <t>ALG</t>
  </si>
  <si>
    <t>ALJ</t>
  </si>
  <si>
    <t>ALJJ</t>
  </si>
  <si>
    <t>ALKS</t>
  </si>
  <si>
    <t>ALLT</t>
  </si>
  <si>
    <t>ALN</t>
  </si>
  <si>
    <t>ALNY</t>
  </si>
  <si>
    <t>ALOT</t>
  </si>
  <si>
    <t>ALPMY</t>
  </si>
  <si>
    <t>ALQA</t>
  </si>
  <si>
    <t>ALRM</t>
  </si>
  <si>
    <t>ALSK</t>
  </si>
  <si>
    <t>ALTX</t>
  </si>
  <si>
    <t>ALX</t>
  </si>
  <si>
    <t>ALYE</t>
  </si>
  <si>
    <t>AMADY</t>
  </si>
  <si>
    <t>AMBC</t>
  </si>
  <si>
    <t>AMBR</t>
  </si>
  <si>
    <t>AMCC</t>
  </si>
  <si>
    <t>AMDA</t>
  </si>
  <si>
    <t>AMH</t>
  </si>
  <si>
    <t>AMID</t>
  </si>
  <si>
    <t>AMNB</t>
  </si>
  <si>
    <t>AMOT</t>
  </si>
  <si>
    <t>AMPE</t>
  </si>
  <si>
    <t>AMPH</t>
  </si>
  <si>
    <t>AMRB</t>
  </si>
  <si>
    <t>AMRC</t>
  </si>
  <si>
    <t>AMRI</t>
  </si>
  <si>
    <t>AMRK</t>
  </si>
  <si>
    <t>AMS</t>
  </si>
  <si>
    <t>AMSC</t>
  </si>
  <si>
    <t>AMSWA</t>
  </si>
  <si>
    <t>AMTY</t>
  </si>
  <si>
    <t>ANAT</t>
  </si>
  <si>
    <t>ANCB</t>
  </si>
  <si>
    <t>ANCX</t>
  </si>
  <si>
    <t>ANDA</t>
  </si>
  <si>
    <t>ANDR</t>
  </si>
  <si>
    <t>ANF</t>
  </si>
  <si>
    <t>ANFC</t>
  </si>
  <si>
    <t>ANGI</t>
  </si>
  <si>
    <t>ANGO</t>
  </si>
  <si>
    <t>ANH</t>
  </si>
  <si>
    <t>ANIK</t>
  </si>
  <si>
    <t>ANIP</t>
  </si>
  <si>
    <t>ANTB</t>
  </si>
  <si>
    <t>ANTH</t>
  </si>
  <si>
    <t>ANW</t>
  </si>
  <si>
    <t>ANY</t>
  </si>
  <si>
    <t>AOI</t>
  </si>
  <si>
    <t>AOIFF</t>
  </si>
  <si>
    <t>AOLS</t>
  </si>
  <si>
    <t>AOMOY</t>
  </si>
  <si>
    <t>AOSL</t>
  </si>
  <si>
    <t>AOXY</t>
  </si>
  <si>
    <t>AP</t>
  </si>
  <si>
    <t>APA</t>
  </si>
  <si>
    <t>APC</t>
  </si>
  <si>
    <t>APDN</t>
  </si>
  <si>
    <t>APEI</t>
  </si>
  <si>
    <t>APEOF</t>
  </si>
  <si>
    <t>APGI</t>
  </si>
  <si>
    <t>APHB</t>
  </si>
  <si>
    <t>APLP</t>
  </si>
  <si>
    <t>APPF</t>
  </si>
  <si>
    <t>APPS</t>
  </si>
  <si>
    <t>APPY</t>
  </si>
  <si>
    <t>APT</t>
  </si>
  <si>
    <t>APTO</t>
  </si>
  <si>
    <t>APTS</t>
  </si>
  <si>
    <t>APWC</t>
  </si>
  <si>
    <t>APYP</t>
  </si>
  <si>
    <t>AQMS</t>
  </si>
  <si>
    <t>AQUNF</t>
  </si>
  <si>
    <t>AQXP</t>
  </si>
  <si>
    <t>AR</t>
  </si>
  <si>
    <t>ARA</t>
  </si>
  <si>
    <t>ARAY</t>
  </si>
  <si>
    <t>ARC</t>
  </si>
  <si>
    <t>ARCB</t>
  </si>
  <si>
    <t>ARCI</t>
  </si>
  <si>
    <t>ARCW</t>
  </si>
  <si>
    <t>ARCX</t>
  </si>
  <si>
    <t>ARDM</t>
  </si>
  <si>
    <t>ARDX</t>
  </si>
  <si>
    <t>ARE</t>
  </si>
  <si>
    <t>AREX</t>
  </si>
  <si>
    <t>ARII</t>
  </si>
  <si>
    <t>ARIS</t>
  </si>
  <si>
    <t>ARKAY</t>
  </si>
  <si>
    <t>ARKR</t>
  </si>
  <si>
    <t>ARL</t>
  </si>
  <si>
    <t>ARLZ</t>
  </si>
  <si>
    <t>ARNA</t>
  </si>
  <si>
    <t>AROC</t>
  </si>
  <si>
    <t>AROW</t>
  </si>
  <si>
    <t>ARQL</t>
  </si>
  <si>
    <t>ARR</t>
  </si>
  <si>
    <t>ARREF</t>
  </si>
  <si>
    <t>ARRY</t>
  </si>
  <si>
    <t>ARTH</t>
  </si>
  <si>
    <t>ARTNA</t>
  </si>
  <si>
    <t>ARTW</t>
  </si>
  <si>
    <t>ARTX</t>
  </si>
  <si>
    <t>ARWR</t>
  </si>
  <si>
    <t>ASBB</t>
  </si>
  <si>
    <t>ASC</t>
  </si>
  <si>
    <t>ASCMA</t>
  </si>
  <si>
    <t>ASFI</t>
  </si>
  <si>
    <t>ASGLY</t>
  </si>
  <si>
    <t>ASM</t>
  </si>
  <si>
    <t>ASMB</t>
  </si>
  <si>
    <t>ASMIY</t>
  </si>
  <si>
    <t>ASNB</t>
  </si>
  <si>
    <t>ASND</t>
  </si>
  <si>
    <t>ASPN</t>
  </si>
  <si>
    <t>ASPS</t>
  </si>
  <si>
    <t>ASPU</t>
  </si>
  <si>
    <t>ASRV</t>
  </si>
  <si>
    <t>AST</t>
  </si>
  <si>
    <t>ASTC</t>
  </si>
  <si>
    <t>ASUR</t>
  </si>
  <si>
    <t>ASYS</t>
  </si>
  <si>
    <t>AT</t>
  </si>
  <si>
    <t>ATAI</t>
  </si>
  <si>
    <t>ATAX</t>
  </si>
  <si>
    <t>ATBEF</t>
  </si>
  <si>
    <t>ATEC</t>
  </si>
  <si>
    <t>ATEN</t>
  </si>
  <si>
    <t>ATEYY</t>
  </si>
  <si>
    <t>ATGYF</t>
  </si>
  <si>
    <t>ATHM</t>
  </si>
  <si>
    <t>ATHX</t>
  </si>
  <si>
    <t>ATI</t>
  </si>
  <si>
    <t>ATLC</t>
  </si>
  <si>
    <t>ATLO</t>
  </si>
  <si>
    <t>ATLRF</t>
  </si>
  <si>
    <t>ATLS</t>
  </si>
  <si>
    <t>ATNM</t>
  </si>
  <si>
    <t>ATOS</t>
  </si>
  <si>
    <t>ATRA</t>
  </si>
  <si>
    <t>ATRC</t>
  </si>
  <si>
    <t>ATRI</t>
  </si>
  <si>
    <t>ATROB</t>
  </si>
  <si>
    <t>ATRS</t>
  </si>
  <si>
    <t>ATSG</t>
  </si>
  <si>
    <t>ATTO</t>
  </si>
  <si>
    <t>ATTU</t>
  </si>
  <si>
    <t>ATW</t>
  </si>
  <si>
    <t>AUBN</t>
  </si>
  <si>
    <t>AUDC</t>
  </si>
  <si>
    <t>AUMN</t>
  </si>
  <si>
    <t>AUNFF</t>
  </si>
  <si>
    <t>AUO</t>
  </si>
  <si>
    <t>AUPH</t>
  </si>
  <si>
    <t>AUTCF</t>
  </si>
  <si>
    <t>AUXO</t>
  </si>
  <si>
    <t>AVAV</t>
  </si>
  <si>
    <t>AVD</t>
  </si>
  <si>
    <t>AVEO</t>
  </si>
  <si>
    <t>AVGR</t>
  </si>
  <si>
    <t>AVH</t>
  </si>
  <si>
    <t>AVHI</t>
  </si>
  <si>
    <t>AVID</t>
  </si>
  <si>
    <t>AVIFY</t>
  </si>
  <si>
    <t>AVIR</t>
  </si>
  <si>
    <t>AVLNF</t>
  </si>
  <si>
    <t>AVNW</t>
  </si>
  <si>
    <t>AVP</t>
  </si>
  <si>
    <t>AVXL</t>
  </si>
  <si>
    <t>AVXS</t>
  </si>
  <si>
    <t>AWAW</t>
  </si>
  <si>
    <t>AWRE</t>
  </si>
  <si>
    <t>AWX</t>
  </si>
  <si>
    <t>AXAS</t>
  </si>
  <si>
    <t>AXDX</t>
  </si>
  <si>
    <t>AXGN</t>
  </si>
  <si>
    <t>AXN</t>
  </si>
  <si>
    <t>AXON</t>
  </si>
  <si>
    <t>AXPW</t>
  </si>
  <si>
    <t>AXR</t>
  </si>
  <si>
    <t>AXSM</t>
  </si>
  <si>
    <t>AXTI</t>
  </si>
  <si>
    <t>AXU</t>
  </si>
  <si>
    <t>AXXDF</t>
  </si>
  <si>
    <t>AYTU</t>
  </si>
  <si>
    <t>AZO</t>
  </si>
  <si>
    <t>AZPN</t>
  </si>
  <si>
    <t>AZUR</t>
  </si>
  <si>
    <t>BAA</t>
  </si>
  <si>
    <t>BABB</t>
  </si>
  <si>
    <t>BACHY</t>
  </si>
  <si>
    <t>BAM</t>
  </si>
  <si>
    <t>BANC</t>
  </si>
  <si>
    <t>BARA</t>
  </si>
  <si>
    <t>BAS</t>
  </si>
  <si>
    <t>BASI</t>
  </si>
  <si>
    <t>BAYK</t>
  </si>
  <si>
    <t>BBDO</t>
  </si>
  <si>
    <t>BBEPQ</t>
  </si>
  <si>
    <t>BBG</t>
  </si>
  <si>
    <t>BBGI</t>
  </si>
  <si>
    <t>BBOX</t>
  </si>
  <si>
    <t>BBRG</t>
  </si>
  <si>
    <t>BBRY</t>
  </si>
  <si>
    <t>BBSI</t>
  </si>
  <si>
    <t>BBU</t>
  </si>
  <si>
    <t>BBW</t>
  </si>
  <si>
    <t>BBX</t>
  </si>
  <si>
    <t>BCBP</t>
  </si>
  <si>
    <t>BCC</t>
  </si>
  <si>
    <t>BCDA</t>
  </si>
  <si>
    <t>BCEI</t>
  </si>
  <si>
    <t>BCLI</t>
  </si>
  <si>
    <t>BCMXY</t>
  </si>
  <si>
    <t>BCOM</t>
  </si>
  <si>
    <t>BCOR</t>
  </si>
  <si>
    <t>BCOV</t>
  </si>
  <si>
    <t>BCPC</t>
  </si>
  <si>
    <t>BCRH</t>
  </si>
  <si>
    <t>BCRX</t>
  </si>
  <si>
    <t>BCTF</t>
  </si>
  <si>
    <t>BCYP</t>
  </si>
  <si>
    <t>BDCO</t>
  </si>
  <si>
    <t>BDE</t>
  </si>
  <si>
    <t>BDGE</t>
  </si>
  <si>
    <t>BDIMF</t>
  </si>
  <si>
    <t>BDL</t>
  </si>
  <si>
    <t>BDMS</t>
  </si>
  <si>
    <t>BDN</t>
  </si>
  <si>
    <t>BDORY</t>
  </si>
  <si>
    <t>BDR</t>
  </si>
  <si>
    <t>BDSI</t>
  </si>
  <si>
    <t>BEAT</t>
  </si>
  <si>
    <t>BEBE</t>
  </si>
  <si>
    <t>BELFA</t>
  </si>
  <si>
    <t>BELFB</t>
  </si>
  <si>
    <t>BESIY</t>
  </si>
  <si>
    <t>BEST</t>
  </si>
  <si>
    <t>BETR</t>
  </si>
  <si>
    <t>BEVFF</t>
  </si>
  <si>
    <t>BF.A</t>
  </si>
  <si>
    <t>BFCF</t>
  </si>
  <si>
    <t>BFCFB</t>
  </si>
  <si>
    <t>BFIN</t>
  </si>
  <si>
    <t>BGC</t>
  </si>
  <si>
    <t>BGFV</t>
  </si>
  <si>
    <t>BGG</t>
  </si>
  <si>
    <t>BGNE</t>
  </si>
  <si>
    <t>BGSF</t>
  </si>
  <si>
    <t>BH</t>
  </si>
  <si>
    <t>BHB</t>
  </si>
  <si>
    <t>BHBK</t>
  </si>
  <si>
    <t>BHI</t>
  </si>
  <si>
    <t>BIO.B</t>
  </si>
  <si>
    <t>BIOA</t>
  </si>
  <si>
    <t>BIOAF</t>
  </si>
  <si>
    <t>BIOC</t>
  </si>
  <si>
    <t>BIOL</t>
  </si>
  <si>
    <t>BITA</t>
  </si>
  <si>
    <t>BJRI</t>
  </si>
  <si>
    <t>BKCC</t>
  </si>
  <si>
    <t>BKEP</t>
  </si>
  <si>
    <t>BKHYY</t>
  </si>
  <si>
    <t>BKJ</t>
  </si>
  <si>
    <t>BKMU</t>
  </si>
  <si>
    <t>BKS</t>
  </si>
  <si>
    <t>BKSC</t>
  </si>
  <si>
    <t>BKYI</t>
  </si>
  <si>
    <t>BLBD</t>
  </si>
  <si>
    <t>BLCK</t>
  </si>
  <si>
    <t>BLCM</t>
  </si>
  <si>
    <t>BLDP</t>
  </si>
  <si>
    <t>BLFS</t>
  </si>
  <si>
    <t>BLGA</t>
  </si>
  <si>
    <t>BLGO</t>
  </si>
  <si>
    <t>BLIN</t>
  </si>
  <si>
    <t>BLMT</t>
  </si>
  <si>
    <t>BLPH</t>
  </si>
  <si>
    <t>BLRX</t>
  </si>
  <si>
    <t>BLUE</t>
  </si>
  <si>
    <t>BLUSF</t>
  </si>
  <si>
    <t>BMNM</t>
  </si>
  <si>
    <t>BMRA</t>
  </si>
  <si>
    <t>BMRC</t>
  </si>
  <si>
    <t>BMRN</t>
  </si>
  <si>
    <t>BMTC</t>
  </si>
  <si>
    <t>BMTM</t>
  </si>
  <si>
    <t>BNCL</t>
  </si>
  <si>
    <t>BNED</t>
  </si>
  <si>
    <t>BNEFF</t>
  </si>
  <si>
    <t>BOBE</t>
  </si>
  <si>
    <t>BOCH</t>
  </si>
  <si>
    <t>BOJA</t>
  </si>
  <si>
    <t>BONT</t>
  </si>
  <si>
    <t>BOOM</t>
  </si>
  <si>
    <t>BOOT</t>
  </si>
  <si>
    <t>BORN</t>
  </si>
  <si>
    <t>BOSC</t>
  </si>
  <si>
    <t>BOTJ</t>
  </si>
  <si>
    <t>BOWFF</t>
  </si>
  <si>
    <t>BOX</t>
  </si>
  <si>
    <t>BOXC</t>
  </si>
  <si>
    <t>BPI</t>
  </si>
  <si>
    <t>BPMC</t>
  </si>
  <si>
    <t>BPMX</t>
  </si>
  <si>
    <t>BPT</t>
  </si>
  <si>
    <t>BPTH</t>
  </si>
  <si>
    <t>BPY</t>
  </si>
  <si>
    <t>BRBMF</t>
  </si>
  <si>
    <t>BRDCY</t>
  </si>
  <si>
    <t>BREW</t>
  </si>
  <si>
    <t>BRG</t>
  </si>
  <si>
    <t>BRGO</t>
  </si>
  <si>
    <t>BRID</t>
  </si>
  <si>
    <t>BRK.A</t>
  </si>
  <si>
    <t>BRN</t>
  </si>
  <si>
    <t>BRS</t>
  </si>
  <si>
    <t>BRSS</t>
  </si>
  <si>
    <t>BRT</t>
  </si>
  <si>
    <t>BSBR</t>
  </si>
  <si>
    <t>BSET</t>
  </si>
  <si>
    <t>BSF</t>
  </si>
  <si>
    <t>BSPM</t>
  </si>
  <si>
    <t>BSQR</t>
  </si>
  <si>
    <t>BSRC</t>
  </si>
  <si>
    <t>BSRR</t>
  </si>
  <si>
    <t>BSTC</t>
  </si>
  <si>
    <t>BSTG</t>
  </si>
  <si>
    <t>BTE</t>
  </si>
  <si>
    <t>BTN</t>
  </si>
  <si>
    <t>BTUUQ</t>
  </si>
  <si>
    <t>BTX</t>
  </si>
  <si>
    <t>BTZO</t>
  </si>
  <si>
    <t>BUKS</t>
  </si>
  <si>
    <t>BUR</t>
  </si>
  <si>
    <t>BURL</t>
  </si>
  <si>
    <t>BV</t>
  </si>
  <si>
    <t>BVN</t>
  </si>
  <si>
    <t>BVSN</t>
  </si>
  <si>
    <t>BVX</t>
  </si>
  <si>
    <t>BVXV</t>
  </si>
  <si>
    <t>BW</t>
  </si>
  <si>
    <t>BWEN</t>
  </si>
  <si>
    <t>BWFG</t>
  </si>
  <si>
    <t>BWINA</t>
  </si>
  <si>
    <t>BWINB</t>
  </si>
  <si>
    <t>BWL.A</t>
  </si>
  <si>
    <t>BXE</t>
  </si>
  <si>
    <t>BYBK</t>
  </si>
  <si>
    <t>BYFC</t>
  </si>
  <si>
    <t>BZH</t>
  </si>
  <si>
    <t>BZUN</t>
  </si>
  <si>
    <t>CAAS</t>
  </si>
  <si>
    <t>CABN</t>
  </si>
  <si>
    <t>CAC</t>
  </si>
  <si>
    <t>CACB</t>
  </si>
  <si>
    <t>CACQ</t>
  </si>
  <si>
    <t>CADC</t>
  </si>
  <si>
    <t>CAFD</t>
  </si>
  <si>
    <t>CAI</t>
  </si>
  <si>
    <t>CALA</t>
  </si>
  <si>
    <t>CALD</t>
  </si>
  <si>
    <t>CALI</t>
  </si>
  <si>
    <t>CALL</t>
  </si>
  <si>
    <t>CALVF</t>
  </si>
  <si>
    <t>CALX</t>
  </si>
  <si>
    <t>CAMP</t>
  </si>
  <si>
    <t>CAMT</t>
  </si>
  <si>
    <t>CANF</t>
  </si>
  <si>
    <t>CAPC</t>
  </si>
  <si>
    <t>CAPL</t>
  </si>
  <si>
    <t>CAPN</t>
  </si>
  <si>
    <t>CAPR</t>
  </si>
  <si>
    <t>CAPS</t>
  </si>
  <si>
    <t>CARA</t>
  </si>
  <si>
    <t>CARB</t>
  </si>
  <si>
    <t>CARO</t>
  </si>
  <si>
    <t>CARV</t>
  </si>
  <si>
    <t>CAS</t>
  </si>
  <si>
    <t>CASC</t>
  </si>
  <si>
    <t>CASH</t>
  </si>
  <si>
    <t>CASI</t>
  </si>
  <si>
    <t>CASS</t>
  </si>
  <si>
    <t>CATB</t>
  </si>
  <si>
    <t>CATO</t>
  </si>
  <si>
    <t>CAVM</t>
  </si>
  <si>
    <t>CAW</t>
  </si>
  <si>
    <t>CBAI</t>
  </si>
  <si>
    <t>CBAK</t>
  </si>
  <si>
    <t>CBAN</t>
  </si>
  <si>
    <t>CBAY</t>
  </si>
  <si>
    <t>CBB</t>
  </si>
  <si>
    <t>CBD</t>
  </si>
  <si>
    <t>CBF</t>
  </si>
  <si>
    <t>CBFV</t>
  </si>
  <si>
    <t>CBIO</t>
  </si>
  <si>
    <t>CBK</t>
  </si>
  <si>
    <t>CBLI</t>
  </si>
  <si>
    <t>CBMG</t>
  </si>
  <si>
    <t>CBMX</t>
  </si>
  <si>
    <t>CBPX</t>
  </si>
  <si>
    <t>CBR</t>
  </si>
  <si>
    <t>CBS.A</t>
  </si>
  <si>
    <t>CBYL</t>
  </si>
  <si>
    <t>CBZ</t>
  </si>
  <si>
    <t>CCBG</t>
  </si>
  <si>
    <t>CCC</t>
  </si>
  <si>
    <t>CCCL</t>
  </si>
  <si>
    <t>CCEL</t>
  </si>
  <si>
    <t>CCF</t>
  </si>
  <si>
    <t>CCIH</t>
  </si>
  <si>
    <t>CCLP</t>
  </si>
  <si>
    <t>CCM</t>
  </si>
  <si>
    <t>CCMP</t>
  </si>
  <si>
    <t>CCN</t>
  </si>
  <si>
    <t>CCNE</t>
  </si>
  <si>
    <t>CCNI</t>
  </si>
  <si>
    <t>CCO</t>
  </si>
  <si>
    <t>CCOI</t>
  </si>
  <si>
    <t>CCRN</t>
  </si>
  <si>
    <t>CCS</t>
  </si>
  <si>
    <t>CCUR</t>
  </si>
  <si>
    <t>CCXI</t>
  </si>
  <si>
    <t>CDI</t>
  </si>
  <si>
    <t>CDNA</t>
  </si>
  <si>
    <t>CDOR</t>
  </si>
  <si>
    <t>CDR</t>
  </si>
  <si>
    <t>CDTI</t>
  </si>
  <si>
    <t>CDTX</t>
  </si>
  <si>
    <t>CDXC</t>
  </si>
  <si>
    <t>CDXS</t>
  </si>
  <si>
    <t>CEB</t>
  </si>
  <si>
    <t>CECE</t>
  </si>
  <si>
    <t>CECO</t>
  </si>
  <si>
    <t>CEGMF</t>
  </si>
  <si>
    <t>CEL</t>
  </si>
  <si>
    <t>CELP</t>
  </si>
  <si>
    <t>CEMI</t>
  </si>
  <si>
    <t>CEMP</t>
  </si>
  <si>
    <t>CENTA</t>
  </si>
  <si>
    <t>CENX</t>
  </si>
  <si>
    <t>CEQP</t>
  </si>
  <si>
    <t>CERC</t>
  </si>
  <si>
    <t>CERS</t>
  </si>
  <si>
    <t>CERU</t>
  </si>
  <si>
    <t>CESDY</t>
  </si>
  <si>
    <t>CETC</t>
  </si>
  <si>
    <t>CETV</t>
  </si>
  <si>
    <t>CETX</t>
  </si>
  <si>
    <t>CEVA</t>
  </si>
  <si>
    <t>CFBK</t>
  </si>
  <si>
    <t>CFCB</t>
  </si>
  <si>
    <t>CFFI</t>
  </si>
  <si>
    <t>CFI</t>
  </si>
  <si>
    <t>CFMS</t>
  </si>
  <si>
    <t>CFNB</t>
  </si>
  <si>
    <t>CFRX</t>
  </si>
  <si>
    <t>CGA</t>
  </si>
  <si>
    <t>CGEN</t>
  </si>
  <si>
    <t>CGI</t>
  </si>
  <si>
    <t>CGIX</t>
  </si>
  <si>
    <t>CGNT</t>
  </si>
  <si>
    <t>CHBAY</t>
  </si>
  <si>
    <t>CHCI</t>
  </si>
  <si>
    <t>CHCO</t>
  </si>
  <si>
    <t>CHCT</t>
  </si>
  <si>
    <t>CHEF</t>
  </si>
  <si>
    <t>CHEK</t>
  </si>
  <si>
    <t>CHFN</t>
  </si>
  <si>
    <t>CHGG</t>
  </si>
  <si>
    <t>CHH</t>
  </si>
  <si>
    <t>CHHE</t>
  </si>
  <si>
    <t>CHK</t>
  </si>
  <si>
    <t>CHKE</t>
  </si>
  <si>
    <t>CHKR</t>
  </si>
  <si>
    <t>CHMA</t>
  </si>
  <si>
    <t>CHMG</t>
  </si>
  <si>
    <t>CHMI</t>
  </si>
  <si>
    <t>CHMP</t>
  </si>
  <si>
    <t>CHOLY</t>
  </si>
  <si>
    <t>CHRS</t>
  </si>
  <si>
    <t>CHUY</t>
  </si>
  <si>
    <t>CIA</t>
  </si>
  <si>
    <t>CIE</t>
  </si>
  <si>
    <t>CIFC</t>
  </si>
  <si>
    <t>CIIX</t>
  </si>
  <si>
    <t>CINR</t>
  </si>
  <si>
    <t>CIO</t>
  </si>
  <si>
    <t>CISG</t>
  </si>
  <si>
    <t>CIVB</t>
  </si>
  <si>
    <t>CIVI</t>
  </si>
  <si>
    <t>CIX</t>
  </si>
  <si>
    <t>CIZN</t>
  </si>
  <si>
    <t>CJESQ</t>
  </si>
  <si>
    <t>CJJD</t>
  </si>
  <si>
    <t>CJREF</t>
  </si>
  <si>
    <t>CKEC</t>
  </si>
  <si>
    <t>CKH</t>
  </si>
  <si>
    <t>CKX</t>
  </si>
  <si>
    <t>CLBH</t>
  </si>
  <si>
    <t>CLBS</t>
  </si>
  <si>
    <t>CLCD</t>
  </si>
  <si>
    <t>CLCT</t>
  </si>
  <si>
    <t>CLD</t>
  </si>
  <si>
    <t>CLDB</t>
  </si>
  <si>
    <t>CLDC</t>
  </si>
  <si>
    <t>CLDT</t>
  </si>
  <si>
    <t>CLDX</t>
  </si>
  <si>
    <t>CLFD</t>
  </si>
  <si>
    <t>CLIR</t>
  </si>
  <si>
    <t>CLLDY</t>
  </si>
  <si>
    <t>CLLS</t>
  </si>
  <si>
    <t>CLMS</t>
  </si>
  <si>
    <t>CLMT</t>
  </si>
  <si>
    <t>CLNE</t>
  </si>
  <si>
    <t>CLNT</t>
  </si>
  <si>
    <t>CLR</t>
  </si>
  <si>
    <t>CLRB</t>
  </si>
  <si>
    <t>CLRO</t>
  </si>
  <si>
    <t>CLSD</t>
  </si>
  <si>
    <t>CLSN</t>
  </si>
  <si>
    <t>CLTS</t>
  </si>
  <si>
    <t>CLVS</t>
  </si>
  <si>
    <t>CLWD</t>
  </si>
  <si>
    <t>CMCI</t>
  </si>
  <si>
    <t>CMCM</t>
  </si>
  <si>
    <t>CMCO</t>
  </si>
  <si>
    <t>CMCT</t>
  </si>
  <si>
    <t>CMFN</t>
  </si>
  <si>
    <t>CMLS</t>
  </si>
  <si>
    <t>CMN</t>
  </si>
  <si>
    <t>CMO</t>
  </si>
  <si>
    <t>CMRE</t>
  </si>
  <si>
    <t>CMRO</t>
  </si>
  <si>
    <t>CMRX</t>
  </si>
  <si>
    <t>CMT</t>
  </si>
  <si>
    <t>CMTL</t>
  </si>
  <si>
    <t>CNAT</t>
  </si>
  <si>
    <t>CNBKA</t>
  </si>
  <si>
    <t>CNCE</t>
  </si>
  <si>
    <t>CNET</t>
  </si>
  <si>
    <t>CNFR</t>
  </si>
  <si>
    <t>CNIG</t>
  </si>
  <si>
    <t>CNNEF</t>
  </si>
  <si>
    <t>CNNX</t>
  </si>
  <si>
    <t>CNOB</t>
  </si>
  <si>
    <t>CNQ</t>
  </si>
  <si>
    <t>CNRFF</t>
  </si>
  <si>
    <t>CNTY</t>
  </si>
  <si>
    <t>CNV</t>
  </si>
  <si>
    <t>CNX</t>
  </si>
  <si>
    <t>CNXC</t>
  </si>
  <si>
    <t>CNXN</t>
  </si>
  <si>
    <t>CO</t>
  </si>
  <si>
    <t>COBZ</t>
  </si>
  <si>
    <t>COFI</t>
  </si>
  <si>
    <t>COG</t>
  </si>
  <si>
    <t>COGT</t>
  </si>
  <si>
    <t>COHU</t>
  </si>
  <si>
    <t>COKE</t>
  </si>
  <si>
    <t>COLL</t>
  </si>
  <si>
    <t>CONN</t>
  </si>
  <si>
    <t>COP</t>
  </si>
  <si>
    <t>CORI</t>
  </si>
  <si>
    <t>CORR</t>
  </si>
  <si>
    <t>CORVF</t>
  </si>
  <si>
    <t>COSIQ</t>
  </si>
  <si>
    <t>COTQF</t>
  </si>
  <si>
    <t>COVS</t>
  </si>
  <si>
    <t>COWN</t>
  </si>
  <si>
    <t>COYN</t>
  </si>
  <si>
    <t>CPAC</t>
  </si>
  <si>
    <t>CPAH</t>
  </si>
  <si>
    <t>CPF</t>
  </si>
  <si>
    <t>CPG</t>
  </si>
  <si>
    <t>CPHC</t>
  </si>
  <si>
    <t>CPHI</t>
  </si>
  <si>
    <t>CPHR</t>
  </si>
  <si>
    <t>CPIX</t>
  </si>
  <si>
    <t>CPKF</t>
  </si>
  <si>
    <t>CPL</t>
  </si>
  <si>
    <t>CPLA</t>
  </si>
  <si>
    <t>CPLP</t>
  </si>
  <si>
    <t>CPPL</t>
  </si>
  <si>
    <t>CPRX</t>
  </si>
  <si>
    <t>CPSH</t>
  </si>
  <si>
    <t>CPSI</t>
  </si>
  <si>
    <t>CPSS</t>
  </si>
  <si>
    <t>CPST</t>
  </si>
  <si>
    <t>CPTA</t>
  </si>
  <si>
    <t>CPTP</t>
  </si>
  <si>
    <t>CQP</t>
  </si>
  <si>
    <t>CRAI</t>
  </si>
  <si>
    <t>CRAY</t>
  </si>
  <si>
    <t>CRBO</t>
  </si>
  <si>
    <t>CRBP</t>
  </si>
  <si>
    <t>CRC</t>
  </si>
  <si>
    <t>CRCM</t>
  </si>
  <si>
    <t>CRD.A</t>
  </si>
  <si>
    <t>CRD.B</t>
  </si>
  <si>
    <t>CRDS</t>
  </si>
  <si>
    <t>CREG</t>
  </si>
  <si>
    <t>CRESY</t>
  </si>
  <si>
    <t>CREX</t>
  </si>
  <si>
    <t>CRGS</t>
  </si>
  <si>
    <t>CRHM</t>
  </si>
  <si>
    <t>CRIS</t>
  </si>
  <si>
    <t>CRK</t>
  </si>
  <si>
    <t>CRMD</t>
  </si>
  <si>
    <t>CRME</t>
  </si>
  <si>
    <t>CRMT</t>
  </si>
  <si>
    <t>CRMZ</t>
  </si>
  <si>
    <t>CRNT</t>
  </si>
  <si>
    <t>CROX</t>
  </si>
  <si>
    <t>CRPOF</t>
  </si>
  <si>
    <t>CRR</t>
  </si>
  <si>
    <t>CRT</t>
  </si>
  <si>
    <t>CRTN</t>
  </si>
  <si>
    <t>CRVL</t>
  </si>
  <si>
    <t>CRVP</t>
  </si>
  <si>
    <t>CRVS</t>
  </si>
  <si>
    <t>CRWS</t>
  </si>
  <si>
    <t>CRY</t>
  </si>
  <si>
    <t>CS</t>
  </si>
  <si>
    <t>CSAL</t>
  </si>
  <si>
    <t>CSBB</t>
  </si>
  <si>
    <t>CSBR</t>
  </si>
  <si>
    <t>CSEI</t>
  </si>
  <si>
    <t>CSFFF</t>
  </si>
  <si>
    <t>CSHB</t>
  </si>
  <si>
    <t>CSII</t>
  </si>
  <si>
    <t>CSIOY</t>
  </si>
  <si>
    <t>CSIQ</t>
  </si>
  <si>
    <t>CSLT</t>
  </si>
  <si>
    <t>CSOD</t>
  </si>
  <si>
    <t>CSPI</t>
  </si>
  <si>
    <t>CSS</t>
  </si>
  <si>
    <t>CSTM</t>
  </si>
  <si>
    <t>CSU</t>
  </si>
  <si>
    <t>CSV</t>
  </si>
  <si>
    <t>CSWC</t>
  </si>
  <si>
    <t>CSWI</t>
  </si>
  <si>
    <t>CTBI</t>
  </si>
  <si>
    <t>CTDH</t>
  </si>
  <si>
    <t>CTG</t>
  </si>
  <si>
    <t>CTHR</t>
  </si>
  <si>
    <t>CTIB</t>
  </si>
  <si>
    <t>CTIC</t>
  </si>
  <si>
    <t>CTMX</t>
  </si>
  <si>
    <t>CTO</t>
  </si>
  <si>
    <t>CTRE</t>
  </si>
  <si>
    <t>CTRL</t>
  </si>
  <si>
    <t>CTRN</t>
  </si>
  <si>
    <t>CTRP</t>
  </si>
  <si>
    <t>CTS</t>
  </si>
  <si>
    <t>CTSO</t>
  </si>
  <si>
    <t>CTT</t>
  </si>
  <si>
    <t>CTWS</t>
  </si>
  <si>
    <t>CUBI</t>
  </si>
  <si>
    <t>CUBN</t>
  </si>
  <si>
    <t>CUDA</t>
  </si>
  <si>
    <t>CUI</t>
  </si>
  <si>
    <t>CUNB</t>
  </si>
  <si>
    <t>CUO</t>
  </si>
  <si>
    <t>CUR</t>
  </si>
  <si>
    <t>CUTR</t>
  </si>
  <si>
    <t>CVA</t>
  </si>
  <si>
    <t>CVCO</t>
  </si>
  <si>
    <t>CVCY</t>
  </si>
  <si>
    <t>CVE</t>
  </si>
  <si>
    <t>CVEO</t>
  </si>
  <si>
    <t>CVGI</t>
  </si>
  <si>
    <t>CVGW</t>
  </si>
  <si>
    <t>CVI</t>
  </si>
  <si>
    <t>CVLY</t>
  </si>
  <si>
    <t>CVO</t>
  </si>
  <si>
    <t>CVR</t>
  </si>
  <si>
    <t>CVRR</t>
  </si>
  <si>
    <t>CVRS</t>
  </si>
  <si>
    <t>CVT</t>
  </si>
  <si>
    <t>CVTI</t>
  </si>
  <si>
    <t>CVU</t>
  </si>
  <si>
    <t>CVV</t>
  </si>
  <si>
    <t>CWAY</t>
  </si>
  <si>
    <t>CWBC</t>
  </si>
  <si>
    <t>CWBR</t>
  </si>
  <si>
    <t>CWCO</t>
  </si>
  <si>
    <t>CWEI</t>
  </si>
  <si>
    <t>CWGL</t>
  </si>
  <si>
    <t>CWST</t>
  </si>
  <si>
    <t>CXDC</t>
  </si>
  <si>
    <t>CXDO</t>
  </si>
  <si>
    <t>CXO</t>
  </si>
  <si>
    <t>CXRX</t>
  </si>
  <si>
    <t>CYAN</t>
  </si>
  <si>
    <t>CYBE</t>
  </si>
  <si>
    <t>CYCC</t>
  </si>
  <si>
    <t>CYD</t>
  </si>
  <si>
    <t>CYDY</t>
  </si>
  <si>
    <t>CYH</t>
  </si>
  <si>
    <t>CYLU</t>
  </si>
  <si>
    <t>CYRBY</t>
  </si>
  <si>
    <t>CYRN</t>
  </si>
  <si>
    <t>CYRX</t>
  </si>
  <si>
    <t>CYTK</t>
  </si>
  <si>
    <t>CYTR</t>
  </si>
  <si>
    <t>CYTX</t>
  </si>
  <si>
    <t>CZBS</t>
  </si>
  <si>
    <t>CZFC</t>
  </si>
  <si>
    <t>CZFS</t>
  </si>
  <si>
    <t>CZNC</t>
  </si>
  <si>
    <t>CZR</t>
  </si>
  <si>
    <t>CZWI</t>
  </si>
  <si>
    <t>DAC</t>
  </si>
  <si>
    <t>DAIO</t>
  </si>
  <si>
    <t>DAKP</t>
  </si>
  <si>
    <t>DAKT</t>
  </si>
  <si>
    <t>DATA</t>
  </si>
  <si>
    <t>DAVE</t>
  </si>
  <si>
    <t>DB</t>
  </si>
  <si>
    <t>DCIX</t>
  </si>
  <si>
    <t>DCO</t>
  </si>
  <si>
    <t>DCOM</t>
  </si>
  <si>
    <t>DCTH</t>
  </si>
  <si>
    <t>DDC</t>
  </si>
  <si>
    <t>DDE</t>
  </si>
  <si>
    <t>DEA</t>
  </si>
  <si>
    <t>DEL</t>
  </si>
  <si>
    <t>DELTY</t>
  </si>
  <si>
    <t>DENN</t>
  </si>
  <si>
    <t>DEPO</t>
  </si>
  <si>
    <t>DERM</t>
  </si>
  <si>
    <t>DEST</t>
  </si>
  <si>
    <t>DEWY</t>
  </si>
  <si>
    <t>DFBG</t>
  </si>
  <si>
    <t>DFFN</t>
  </si>
  <si>
    <t>DFRG</t>
  </si>
  <si>
    <t>DGAS</t>
  </si>
  <si>
    <t>DGICA</t>
  </si>
  <si>
    <t>DGICB</t>
  </si>
  <si>
    <t>DGII</t>
  </si>
  <si>
    <t>DGLY</t>
  </si>
  <si>
    <t>DGSE</t>
  </si>
  <si>
    <t>DHIL</t>
  </si>
  <si>
    <t>DHT</t>
  </si>
  <si>
    <t>DHX</t>
  </si>
  <si>
    <t>DHXM</t>
  </si>
  <si>
    <t>DIGP</t>
  </si>
  <si>
    <t>DIIBF</t>
  </si>
  <si>
    <t>DIT</t>
  </si>
  <si>
    <t>DJCO</t>
  </si>
  <si>
    <t>DK</t>
  </si>
  <si>
    <t>DKL</t>
  </si>
  <si>
    <t>DL</t>
  </si>
  <si>
    <t>DLA</t>
  </si>
  <si>
    <t>DLHC</t>
  </si>
  <si>
    <t>DLNG</t>
  </si>
  <si>
    <t>DLTH</t>
  </si>
  <si>
    <t>DMLP</t>
  </si>
  <si>
    <t>DMRC</t>
  </si>
  <si>
    <t>DMTX</t>
  </si>
  <si>
    <t>DNAI</t>
  </si>
  <si>
    <t>DNB</t>
  </si>
  <si>
    <t>DNBF</t>
  </si>
  <si>
    <t>DNKN</t>
  </si>
  <si>
    <t>DNN</t>
  </si>
  <si>
    <t>DNOW</t>
  </si>
  <si>
    <t>DNPLY</t>
  </si>
  <si>
    <t>DPDW</t>
  </si>
  <si>
    <t>DPLO</t>
  </si>
  <si>
    <t>DPRX</t>
  </si>
  <si>
    <t>DPW</t>
  </si>
  <si>
    <t>DPZ</t>
  </si>
  <si>
    <t>DQ</t>
  </si>
  <si>
    <t>DRAD</t>
  </si>
  <si>
    <t>DRAM</t>
  </si>
  <si>
    <t>DRIO</t>
  </si>
  <si>
    <t>DRNA</t>
  </si>
  <si>
    <t>DRRX</t>
  </si>
  <si>
    <t>DRWI</t>
  </si>
  <si>
    <t>DRYS</t>
  </si>
  <si>
    <t>DSCI</t>
  </si>
  <si>
    <t>DSKX</t>
  </si>
  <si>
    <t>DSNY</t>
  </si>
  <si>
    <t>DSPG</t>
  </si>
  <si>
    <t>DSS</t>
  </si>
  <si>
    <t>DSWL</t>
  </si>
  <si>
    <t>DSX</t>
  </si>
  <si>
    <t>DTEA</t>
  </si>
  <si>
    <t>DTLK</t>
  </si>
  <si>
    <t>DTRM</t>
  </si>
  <si>
    <t>DTRX</t>
  </si>
  <si>
    <t>DTSI</t>
  </si>
  <si>
    <t>DVAX</t>
  </si>
  <si>
    <t>DVCR</t>
  </si>
  <si>
    <t>DVD</t>
  </si>
  <si>
    <t>DVN</t>
  </si>
  <si>
    <t>DW</t>
  </si>
  <si>
    <t>DWCH</t>
  </si>
  <si>
    <t>DWSN</t>
  </si>
  <si>
    <t>DX</t>
  </si>
  <si>
    <t>DXCM</t>
  </si>
  <si>
    <t>DXIEF</t>
  </si>
  <si>
    <t>DXLG</t>
  </si>
  <si>
    <t>DXPE</t>
  </si>
  <si>
    <t>DXYN</t>
  </si>
  <si>
    <t>DYN</t>
  </si>
  <si>
    <t>DYNT</t>
  </si>
  <si>
    <t>DYSL</t>
  </si>
  <si>
    <t>DZSI</t>
  </si>
  <si>
    <t>E</t>
  </si>
  <si>
    <t>EAC</t>
  </si>
  <si>
    <t>EACO</t>
  </si>
  <si>
    <t>EARN</t>
  </si>
  <si>
    <t>EARS</t>
  </si>
  <si>
    <t>EAT</t>
  </si>
  <si>
    <t>EBF</t>
  </si>
  <si>
    <t>EBIO</t>
  </si>
  <si>
    <t>EBML</t>
  </si>
  <si>
    <t>EBMT</t>
  </si>
  <si>
    <t>EBR</t>
  </si>
  <si>
    <t>EBR.B</t>
  </si>
  <si>
    <t>EBSB</t>
  </si>
  <si>
    <t>EBTC</t>
  </si>
  <si>
    <t>EC</t>
  </si>
  <si>
    <t>ECA</t>
  </si>
  <si>
    <t>ECHO</t>
  </si>
  <si>
    <t>ECIA</t>
  </si>
  <si>
    <t>ECIG</t>
  </si>
  <si>
    <t>ECOL</t>
  </si>
  <si>
    <t>ECOM</t>
  </si>
  <si>
    <t>ECPG</t>
  </si>
  <si>
    <t>ECR</t>
  </si>
  <si>
    <t>ECT</t>
  </si>
  <si>
    <t>ECYT</t>
  </si>
  <si>
    <t>EDAP</t>
  </si>
  <si>
    <t>EDGE</t>
  </si>
  <si>
    <t>EDGW</t>
  </si>
  <si>
    <t>EDIG</t>
  </si>
  <si>
    <t>EDIT</t>
  </si>
  <si>
    <t>EDN</t>
  </si>
  <si>
    <t>EDPFY</t>
  </si>
  <si>
    <t>EDTXF</t>
  </si>
  <si>
    <t>EDUC</t>
  </si>
  <si>
    <t>EEI</t>
  </si>
  <si>
    <t>EEQ</t>
  </si>
  <si>
    <t>EFC</t>
  </si>
  <si>
    <t>EFOI</t>
  </si>
  <si>
    <t>EFSC</t>
  </si>
  <si>
    <t>EFSI</t>
  </si>
  <si>
    <t>EFUT</t>
  </si>
  <si>
    <t>EGAS</t>
  </si>
  <si>
    <t>EGHT</t>
  </si>
  <si>
    <t>EGI</t>
  </si>
  <si>
    <t>EGIEY</t>
  </si>
  <si>
    <t>EGLE</t>
  </si>
  <si>
    <t>EGLT</t>
  </si>
  <si>
    <t>EGN</t>
  </si>
  <si>
    <t>EGT</t>
  </si>
  <si>
    <t>EGY</t>
  </si>
  <si>
    <t>EHIC</t>
  </si>
  <si>
    <t>EHTH</t>
  </si>
  <si>
    <t>EIGI</t>
  </si>
  <si>
    <t>EIGR</t>
  </si>
  <si>
    <t>EKSO</t>
  </si>
  <si>
    <t>ELGX</t>
  </si>
  <si>
    <t>ELLO</t>
  </si>
  <si>
    <t>ELMD</t>
  </si>
  <si>
    <t>ELNK</t>
  </si>
  <si>
    <t>ELON</t>
  </si>
  <si>
    <t>ELOS</t>
  </si>
  <si>
    <t>ELPVY</t>
  </si>
  <si>
    <t>ELRNF</t>
  </si>
  <si>
    <t>ELSE</t>
  </si>
  <si>
    <t>ELST</t>
  </si>
  <si>
    <t>ELTK</t>
  </si>
  <si>
    <t>EMAN</t>
  </si>
  <si>
    <t>EMCF</t>
  </si>
  <si>
    <t>EMCI</t>
  </si>
  <si>
    <t>EMES</t>
  </si>
  <si>
    <t>EMG</t>
  </si>
  <si>
    <t>EMITF</t>
  </si>
  <si>
    <t>EMKR</t>
  </si>
  <si>
    <t>EML</t>
  </si>
  <si>
    <t>EMMS</t>
  </si>
  <si>
    <t>ENFC</t>
  </si>
  <si>
    <t>ENG</t>
  </si>
  <si>
    <t>ENIA</t>
  </si>
  <si>
    <t>ENLK</t>
  </si>
  <si>
    <t>ENOC</t>
  </si>
  <si>
    <t>ENPH</t>
  </si>
  <si>
    <t>ENR</t>
  </si>
  <si>
    <t>ENSV</t>
  </si>
  <si>
    <t>ENT</t>
  </si>
  <si>
    <t>ENTA</t>
  </si>
  <si>
    <t>ENTL</t>
  </si>
  <si>
    <t>ENUM</t>
  </si>
  <si>
    <t>ENVA</t>
  </si>
  <si>
    <t>ENZ</t>
  </si>
  <si>
    <t>ENZN</t>
  </si>
  <si>
    <t>ENZR</t>
  </si>
  <si>
    <t>ENZY</t>
  </si>
  <si>
    <t>EOG</t>
  </si>
  <si>
    <t>EORBF</t>
  </si>
  <si>
    <t>EPE</t>
  </si>
  <si>
    <t>EPIX</t>
  </si>
  <si>
    <t>EPM</t>
  </si>
  <si>
    <t>EPRSQ</t>
  </si>
  <si>
    <t>EPZM</t>
  </si>
  <si>
    <t>EQBK</t>
  </si>
  <si>
    <t>EQT</t>
  </si>
  <si>
    <t>ERA</t>
  </si>
  <si>
    <t>ERF</t>
  </si>
  <si>
    <t>ERHE</t>
  </si>
  <si>
    <t>ERI</t>
  </si>
  <si>
    <t>ERII</t>
  </si>
  <si>
    <t>ERMS</t>
  </si>
  <si>
    <t>ERN</t>
  </si>
  <si>
    <t>EROS</t>
  </si>
  <si>
    <t>ERS</t>
  </si>
  <si>
    <t>ESCA</t>
  </si>
  <si>
    <t>ESCC</t>
  </si>
  <si>
    <t>ESE</t>
  </si>
  <si>
    <t>ESEA</t>
  </si>
  <si>
    <t>ESES</t>
  </si>
  <si>
    <t>ESGR</t>
  </si>
  <si>
    <t>ESIO</t>
  </si>
  <si>
    <t>ESLT</t>
  </si>
  <si>
    <t>ESMC</t>
  </si>
  <si>
    <t>ESNC</t>
  </si>
  <si>
    <t>ESND</t>
  </si>
  <si>
    <t>ESP</t>
  </si>
  <si>
    <t>ESPR</t>
  </si>
  <si>
    <t>ESSA</t>
  </si>
  <si>
    <t>ESTE</t>
  </si>
  <si>
    <t>ETFM</t>
  </si>
  <si>
    <t>ETH</t>
  </si>
  <si>
    <t>ETM</t>
  </si>
  <si>
    <t>ETP</t>
  </si>
  <si>
    <t>ETRM</t>
  </si>
  <si>
    <t>ETSY</t>
  </si>
  <si>
    <t>EUSP</t>
  </si>
  <si>
    <t>EVA</t>
  </si>
  <si>
    <t>EVAR</t>
  </si>
  <si>
    <t>EVBN</t>
  </si>
  <si>
    <t>EVBS</t>
  </si>
  <si>
    <t>EVC</t>
  </si>
  <si>
    <t>EVDY</t>
  </si>
  <si>
    <t>EVEP</t>
  </si>
  <si>
    <t>EVGN</t>
  </si>
  <si>
    <t>EVH</t>
  </si>
  <si>
    <t>EVI</t>
  </si>
  <si>
    <t>EVK</t>
  </si>
  <si>
    <t>EVLV</t>
  </si>
  <si>
    <t>EVNVY</t>
  </si>
  <si>
    <t>EVOK</t>
  </si>
  <si>
    <t>EVOL</t>
  </si>
  <si>
    <t>EVR</t>
  </si>
  <si>
    <t>EVRI</t>
  </si>
  <si>
    <t>EVSNF</t>
  </si>
  <si>
    <t>EVTCY</t>
  </si>
  <si>
    <t>EXA</t>
  </si>
  <si>
    <t>EXAC</t>
  </si>
  <si>
    <t>EXAR</t>
  </si>
  <si>
    <t>EXAS</t>
  </si>
  <si>
    <t>EXFO</t>
  </si>
  <si>
    <t>EXK</t>
  </si>
  <si>
    <t>EXPI</t>
  </si>
  <si>
    <t>EXPL</t>
  </si>
  <si>
    <t>EXTR</t>
  </si>
  <si>
    <t>EYEG</t>
  </si>
  <si>
    <t>EYES</t>
  </si>
  <si>
    <t>EZJR</t>
  </si>
  <si>
    <t>EZPW</t>
  </si>
  <si>
    <t>FAC</t>
  </si>
  <si>
    <t>FARM</t>
  </si>
  <si>
    <t>FARO</t>
  </si>
  <si>
    <t>FATE</t>
  </si>
  <si>
    <t>FBIO</t>
  </si>
  <si>
    <t>FBIZ</t>
  </si>
  <si>
    <t>FBMS</t>
  </si>
  <si>
    <t>FBNC</t>
  </si>
  <si>
    <t>FBNK</t>
  </si>
  <si>
    <t>FBR</t>
  </si>
  <si>
    <t>FBRC</t>
  </si>
  <si>
    <t>FBSS</t>
  </si>
  <si>
    <t>FC</t>
  </si>
  <si>
    <t>FCAP</t>
  </si>
  <si>
    <t>FCBC</t>
  </si>
  <si>
    <t>FCCO</t>
  </si>
  <si>
    <t>FCCY</t>
  </si>
  <si>
    <t>FCE.A</t>
  </si>
  <si>
    <t>FCE.B</t>
  </si>
  <si>
    <t>FCEL</t>
  </si>
  <si>
    <t>FCFP</t>
  </si>
  <si>
    <t>FCH</t>
  </si>
  <si>
    <t>FCHS</t>
  </si>
  <si>
    <t>FCIC</t>
  </si>
  <si>
    <t>FCNCA</t>
  </si>
  <si>
    <t>FCSC</t>
  </si>
  <si>
    <t>FCUUF</t>
  </si>
  <si>
    <t>FCUV</t>
  </si>
  <si>
    <t>FCX</t>
  </si>
  <si>
    <t>FDBC</t>
  </si>
  <si>
    <t>FDEF</t>
  </si>
  <si>
    <t>FDUS</t>
  </si>
  <si>
    <t>FECOF</t>
  </si>
  <si>
    <t>FEIM</t>
  </si>
  <si>
    <t>FELP</t>
  </si>
  <si>
    <t>FENCF</t>
  </si>
  <si>
    <t>FENG</t>
  </si>
  <si>
    <t>FENX</t>
  </si>
  <si>
    <t>FES</t>
  </si>
  <si>
    <t>FET</t>
  </si>
  <si>
    <t>FEYE</t>
  </si>
  <si>
    <t>FF</t>
  </si>
  <si>
    <t>FFHL</t>
  </si>
  <si>
    <t>FFIC</t>
  </si>
  <si>
    <t>FFKT</t>
  </si>
  <si>
    <t>FFNM</t>
  </si>
  <si>
    <t>FFNW</t>
  </si>
  <si>
    <t>FFWM</t>
  </si>
  <si>
    <t>FGBI</t>
  </si>
  <si>
    <t>FGEN</t>
  </si>
  <si>
    <t>FGP</t>
  </si>
  <si>
    <t>FH</t>
  </si>
  <si>
    <t>FHCO</t>
  </si>
  <si>
    <t>FI</t>
  </si>
  <si>
    <t>FINL</t>
  </si>
  <si>
    <t>FISI</t>
  </si>
  <si>
    <t>FIVN</t>
  </si>
  <si>
    <t>FIZZ</t>
  </si>
  <si>
    <t>FJTSY</t>
  </si>
  <si>
    <t>FKWL</t>
  </si>
  <si>
    <t>FKYS</t>
  </si>
  <si>
    <t>FLDM</t>
  </si>
  <si>
    <t>FLIC</t>
  </si>
  <si>
    <t>FLKS</t>
  </si>
  <si>
    <t>FLL</t>
  </si>
  <si>
    <t>FLML</t>
  </si>
  <si>
    <t>FLWS</t>
  </si>
  <si>
    <t>FLXN</t>
  </si>
  <si>
    <t>FLXS</t>
  </si>
  <si>
    <t>FLY</t>
  </si>
  <si>
    <t>FMAO</t>
  </si>
  <si>
    <t>FMBH</t>
  </si>
  <si>
    <t>FMBL</t>
  </si>
  <si>
    <t>FMCC</t>
  </si>
  <si>
    <t>FMI</t>
  </si>
  <si>
    <t>FMNB</t>
  </si>
  <si>
    <t>FNBC</t>
  </si>
  <si>
    <t>FNBG</t>
  </si>
  <si>
    <t>FNCB</t>
  </si>
  <si>
    <t>FNFV</t>
  </si>
  <si>
    <t>FNHC</t>
  </si>
  <si>
    <t>FNJN</t>
  </si>
  <si>
    <t>FNLC</t>
  </si>
  <si>
    <t>FNMA</t>
  </si>
  <si>
    <t>FNRN</t>
  </si>
  <si>
    <t>FNWB</t>
  </si>
  <si>
    <t>FOFN</t>
  </si>
  <si>
    <t>FOGO</t>
  </si>
  <si>
    <t>FOLD</t>
  </si>
  <si>
    <t>FOMX</t>
  </si>
  <si>
    <t>FONR</t>
  </si>
  <si>
    <t>FOR</t>
  </si>
  <si>
    <t>FORD</t>
  </si>
  <si>
    <t>FORK</t>
  </si>
  <si>
    <t>FORM</t>
  </si>
  <si>
    <t>FORR</t>
  </si>
  <si>
    <t>FORTY</t>
  </si>
  <si>
    <t>FOXF</t>
  </si>
  <si>
    <t>FPAY</t>
  </si>
  <si>
    <t>FPI</t>
  </si>
  <si>
    <t>FPLSF</t>
  </si>
  <si>
    <t>FPO</t>
  </si>
  <si>
    <t>FPP</t>
  </si>
  <si>
    <t>FPRX</t>
  </si>
  <si>
    <t>FQVLF</t>
  </si>
  <si>
    <t>FRAF</t>
  </si>
  <si>
    <t>FRAN</t>
  </si>
  <si>
    <t>FRBA</t>
  </si>
  <si>
    <t>FRBK</t>
  </si>
  <si>
    <t>FRD</t>
  </si>
  <si>
    <t>FRED</t>
  </si>
  <si>
    <t>FRFHF</t>
  </si>
  <si>
    <t>FRGI</t>
  </si>
  <si>
    <t>FRP</t>
  </si>
  <si>
    <t>FRPH</t>
  </si>
  <si>
    <t>FRPT</t>
  </si>
  <si>
    <t>FRSH</t>
  </si>
  <si>
    <t>FSAM</t>
  </si>
  <si>
    <t>FSB</t>
  </si>
  <si>
    <t>FSBK</t>
  </si>
  <si>
    <t>FSBW</t>
  </si>
  <si>
    <t>FSC</t>
  </si>
  <si>
    <t>FSFG</t>
  </si>
  <si>
    <t>FSFR</t>
  </si>
  <si>
    <t>FSI</t>
  </si>
  <si>
    <t>FSM</t>
  </si>
  <si>
    <t>FSNN</t>
  </si>
  <si>
    <t>FSNR</t>
  </si>
  <si>
    <t>FSS</t>
  </si>
  <si>
    <t>FSTR</t>
  </si>
  <si>
    <t>FTAI</t>
  </si>
  <si>
    <t>FTD</t>
  </si>
  <si>
    <t>FTEK</t>
  </si>
  <si>
    <t>FTEO</t>
  </si>
  <si>
    <t>FTK</t>
  </si>
  <si>
    <t>FTLF</t>
  </si>
  <si>
    <t>FTR</t>
  </si>
  <si>
    <t>FUEL</t>
  </si>
  <si>
    <t>FUNC</t>
  </si>
  <si>
    <t>FUSB</t>
  </si>
  <si>
    <t>FVE</t>
  </si>
  <si>
    <t>FWDG</t>
  </si>
  <si>
    <t>FWP</t>
  </si>
  <si>
    <t>FWVB</t>
  </si>
  <si>
    <t>FXCM</t>
  </si>
  <si>
    <t>FXNC</t>
  </si>
  <si>
    <t>GABC</t>
  </si>
  <si>
    <t>GAIA</t>
  </si>
  <si>
    <t>GAIN</t>
  </si>
  <si>
    <t>GALE</t>
  </si>
  <si>
    <t>GALT</t>
  </si>
  <si>
    <t>GARS</t>
  </si>
  <si>
    <t>GASS</t>
  </si>
  <si>
    <t>GBCS</t>
  </si>
  <si>
    <t>GBDC</t>
  </si>
  <si>
    <t>GBIM</t>
  </si>
  <si>
    <t>GBL</t>
  </si>
  <si>
    <t>GBLI</t>
  </si>
  <si>
    <t>GBNK</t>
  </si>
  <si>
    <t>GBR</t>
  </si>
  <si>
    <t>GBT</t>
  </si>
  <si>
    <t>GCAP</t>
  </si>
  <si>
    <t>GCBC</t>
  </si>
  <si>
    <t>GDDY</t>
  </si>
  <si>
    <t>GDEN</t>
  </si>
  <si>
    <t>GEC</t>
  </si>
  <si>
    <t>GEF.B</t>
  </si>
  <si>
    <t>GENC</t>
  </si>
  <si>
    <t>GEOS</t>
  </si>
  <si>
    <t>GERN</t>
  </si>
  <si>
    <t>GEVO</t>
  </si>
  <si>
    <t>GFA</t>
  </si>
  <si>
    <t>GFED</t>
  </si>
  <si>
    <t>GFF</t>
  </si>
  <si>
    <t>GFN</t>
  </si>
  <si>
    <t>GGWY</t>
  </si>
  <si>
    <t>GHC</t>
  </si>
  <si>
    <t>GHDX</t>
  </si>
  <si>
    <t>GHL</t>
  </si>
  <si>
    <t>GHM</t>
  </si>
  <si>
    <t>GI</t>
  </si>
  <si>
    <t>GIFI</t>
  </si>
  <si>
    <t>GIG</t>
  </si>
  <si>
    <t>GIGM</t>
  </si>
  <si>
    <t>GILT</t>
  </si>
  <si>
    <t>GLAD</t>
  </si>
  <si>
    <t>GLBZ</t>
  </si>
  <si>
    <t>GLDD</t>
  </si>
  <si>
    <t>GLF</t>
  </si>
  <si>
    <t>GLGI</t>
  </si>
  <si>
    <t>GLMD</t>
  </si>
  <si>
    <t>GLNG</t>
  </si>
  <si>
    <t>GLOG</t>
  </si>
  <si>
    <t>GLOP</t>
  </si>
  <si>
    <t>GLOW</t>
  </si>
  <si>
    <t>GLP</t>
  </si>
  <si>
    <t>GLPG</t>
  </si>
  <si>
    <t>GLRE</t>
  </si>
  <si>
    <t>GLRI</t>
  </si>
  <si>
    <t>GLT</t>
  </si>
  <si>
    <t>GLUU</t>
  </si>
  <si>
    <t>GLXZ</t>
  </si>
  <si>
    <t>GLYC</t>
  </si>
  <si>
    <t>GLYE</t>
  </si>
  <si>
    <t>GMAN</t>
  </si>
  <si>
    <t>GMLP</t>
  </si>
  <si>
    <t>GMO</t>
  </si>
  <si>
    <t>GMRE</t>
  </si>
  <si>
    <t>GNBC</t>
  </si>
  <si>
    <t>GNCA</t>
  </si>
  <si>
    <t>GNCMA</t>
  </si>
  <si>
    <t>GNE</t>
  </si>
  <si>
    <t>GNK</t>
  </si>
  <si>
    <t>GNMK</t>
  </si>
  <si>
    <t>GNRT</t>
  </si>
  <si>
    <t>GNVC</t>
  </si>
  <si>
    <t>GNW</t>
  </si>
  <si>
    <t>GOGL</t>
  </si>
  <si>
    <t>GOGO</t>
  </si>
  <si>
    <t>GOOD</t>
  </si>
  <si>
    <t>GOOG</t>
  </si>
  <si>
    <t>GORO</t>
  </si>
  <si>
    <t>GOVX</t>
  </si>
  <si>
    <t>GPIC</t>
  </si>
  <si>
    <t>GPL</t>
  </si>
  <si>
    <t>GPP</t>
  </si>
  <si>
    <t>GPRE</t>
  </si>
  <si>
    <t>GPRK</t>
  </si>
  <si>
    <t>GPRO</t>
  </si>
  <si>
    <t>GPT</t>
  </si>
  <si>
    <t>GPX</t>
  </si>
  <si>
    <t>GRAM</t>
  </si>
  <si>
    <t>GRBK</t>
  </si>
  <si>
    <t>GRC</t>
  </si>
  <si>
    <t>GRIF</t>
  </si>
  <si>
    <t>GROW</t>
  </si>
  <si>
    <t>GRPN</t>
  </si>
  <si>
    <t>GRVY</t>
  </si>
  <si>
    <t>GRWC</t>
  </si>
  <si>
    <t>GSAT</t>
  </si>
  <si>
    <t>GSB</t>
  </si>
  <si>
    <t>GSBC</t>
  </si>
  <si>
    <t>GSBD</t>
  </si>
  <si>
    <t>GSH</t>
  </si>
  <si>
    <t>GSIT</t>
  </si>
  <si>
    <t>GSL</t>
  </si>
  <si>
    <t>GSS</t>
  </si>
  <si>
    <t>GSV</t>
  </si>
  <si>
    <t>GSVC</t>
  </si>
  <si>
    <t>GTE</t>
  </si>
  <si>
    <t>GTIM</t>
  </si>
  <si>
    <t>GTMAY</t>
  </si>
  <si>
    <t>GTN</t>
  </si>
  <si>
    <t>GTN.A</t>
  </si>
  <si>
    <t>GTS</t>
  </si>
  <si>
    <t>GTT</t>
  </si>
  <si>
    <t>GTWN</t>
  </si>
  <si>
    <t>GTXI</t>
  </si>
  <si>
    <t>GTY</t>
  </si>
  <si>
    <t>GUID</t>
  </si>
  <si>
    <t>GURE</t>
  </si>
  <si>
    <t>GV</t>
  </si>
  <si>
    <t>GVP</t>
  </si>
  <si>
    <t>GWGH</t>
  </si>
  <si>
    <t>GWPH</t>
  </si>
  <si>
    <t>GWRS</t>
  </si>
  <si>
    <t>GZPFY</t>
  </si>
  <si>
    <t>HABT</t>
  </si>
  <si>
    <t>HAFC</t>
  </si>
  <si>
    <t>HAL</t>
  </si>
  <si>
    <t>HALL</t>
  </si>
  <si>
    <t>HALO</t>
  </si>
  <si>
    <t>HASI</t>
  </si>
  <si>
    <t>HAYN</t>
  </si>
  <si>
    <t>HBCP</t>
  </si>
  <si>
    <t>HBIO</t>
  </si>
  <si>
    <t>HBK</t>
  </si>
  <si>
    <t>HBMD</t>
  </si>
  <si>
    <t>HBNC</t>
  </si>
  <si>
    <t>HBP</t>
  </si>
  <si>
    <t>HBPCF</t>
  </si>
  <si>
    <t>HCA</t>
  </si>
  <si>
    <t>HCAP</t>
  </si>
  <si>
    <t>HCCI</t>
  </si>
  <si>
    <t>HCHC</t>
  </si>
  <si>
    <t>HCI</t>
  </si>
  <si>
    <t>HCKT</t>
  </si>
  <si>
    <t>HCLP</t>
  </si>
  <si>
    <t>HCMLY</t>
  </si>
  <si>
    <t>HCOM</t>
  </si>
  <si>
    <t>HCP</t>
  </si>
  <si>
    <t>HDNG</t>
  </si>
  <si>
    <t>HDP</t>
  </si>
  <si>
    <t>HDSN</t>
  </si>
  <si>
    <t>HDYN</t>
  </si>
  <si>
    <t>HEAR</t>
  </si>
  <si>
    <t>HEB</t>
  </si>
  <si>
    <t>HEES</t>
  </si>
  <si>
    <t>HEI.A</t>
  </si>
  <si>
    <t>HEOFF</t>
  </si>
  <si>
    <t>HEOP</t>
  </si>
  <si>
    <t>HEROQ</t>
  </si>
  <si>
    <t>HES</t>
  </si>
  <si>
    <t>HFBC</t>
  </si>
  <si>
    <t>HFBL</t>
  </si>
  <si>
    <t>HFWA</t>
  </si>
  <si>
    <t>HGBL</t>
  </si>
  <si>
    <t>HGG</t>
  </si>
  <si>
    <t>HGSH</t>
  </si>
  <si>
    <t>HGT</t>
  </si>
  <si>
    <t>HH</t>
  </si>
  <si>
    <t>HHC</t>
  </si>
  <si>
    <t>HHS</t>
  </si>
  <si>
    <t>HI</t>
  </si>
  <si>
    <t>HIBB</t>
  </si>
  <si>
    <t>HIBE</t>
  </si>
  <si>
    <t>HICKA</t>
  </si>
  <si>
    <t>HIFR</t>
  </si>
  <si>
    <t>HIHO</t>
  </si>
  <si>
    <t>HIIQ</t>
  </si>
  <si>
    <t>HIL</t>
  </si>
  <si>
    <t>HIVE</t>
  </si>
  <si>
    <t>HK</t>
  </si>
  <si>
    <t>HLI</t>
  </si>
  <si>
    <t>HLIT</t>
  </si>
  <si>
    <t>HLTH</t>
  </si>
  <si>
    <t>HLTOY</t>
  </si>
  <si>
    <t>HLX</t>
  </si>
  <si>
    <t>HMG</t>
  </si>
  <si>
    <t>HMHC</t>
  </si>
  <si>
    <t>HMLP</t>
  </si>
  <si>
    <t>HMNF</t>
  </si>
  <si>
    <t>HMNY</t>
  </si>
  <si>
    <t>HMST</t>
  </si>
  <si>
    <t>HMTF</t>
  </si>
  <si>
    <t>HMTV</t>
  </si>
  <si>
    <t>HNH</t>
  </si>
  <si>
    <t>HNNA</t>
  </si>
  <si>
    <t>HNR</t>
  </si>
  <si>
    <t>HNRG</t>
  </si>
  <si>
    <t>HOFD</t>
  </si>
  <si>
    <t>HOFT</t>
  </si>
  <si>
    <t>HONE</t>
  </si>
  <si>
    <t>HOS</t>
  </si>
  <si>
    <t>HOTR</t>
  </si>
  <si>
    <t>HOV</t>
  </si>
  <si>
    <t>HP</t>
  </si>
  <si>
    <t>HPIL</t>
  </si>
  <si>
    <t>HPJ</t>
  </si>
  <si>
    <t>HPPI</t>
  </si>
  <si>
    <t>HQCL</t>
  </si>
  <si>
    <t>HRB</t>
  </si>
  <si>
    <t>HRG</t>
  </si>
  <si>
    <t>HRI</t>
  </si>
  <si>
    <t>HRT</t>
  </si>
  <si>
    <t>HRTG</t>
  </si>
  <si>
    <t>HRTX</t>
  </si>
  <si>
    <t>HRZN</t>
  </si>
  <si>
    <t>HSC</t>
  </si>
  <si>
    <t>HSDT</t>
  </si>
  <si>
    <t>HSGX</t>
  </si>
  <si>
    <t>HSII</t>
  </si>
  <si>
    <t>HSKA</t>
  </si>
  <si>
    <t>HSON</t>
  </si>
  <si>
    <t>HSTM</t>
  </si>
  <si>
    <t>HT</t>
  </si>
  <si>
    <t>HTBI</t>
  </si>
  <si>
    <t>HTBK</t>
  </si>
  <si>
    <t>HTBX</t>
  </si>
  <si>
    <t>HTGM</t>
  </si>
  <si>
    <t>HTM</t>
  </si>
  <si>
    <t>HUBS</t>
  </si>
  <si>
    <t>HURC</t>
  </si>
  <si>
    <t>HUSA</t>
  </si>
  <si>
    <t>HVT</t>
  </si>
  <si>
    <t>HWAY</t>
  </si>
  <si>
    <t>HWBK</t>
  </si>
  <si>
    <t>HWCC</t>
  </si>
  <si>
    <t>HWKN</t>
  </si>
  <si>
    <t>HY</t>
  </si>
  <si>
    <t>HYGS</t>
  </si>
  <si>
    <t>HYPMY</t>
  </si>
  <si>
    <t>HZN</t>
  </si>
  <si>
    <t>HZO</t>
  </si>
  <si>
    <t>I</t>
  </si>
  <si>
    <t>IAALF</t>
  </si>
  <si>
    <t>IACAF</t>
  </si>
  <si>
    <t>IAG</t>
  </si>
  <si>
    <t>IAIC</t>
  </si>
  <si>
    <t>IAU</t>
  </si>
  <si>
    <t>IBA</t>
  </si>
  <si>
    <t>IBAL</t>
  </si>
  <si>
    <t>IBCP</t>
  </si>
  <si>
    <t>IBDRY</t>
  </si>
  <si>
    <t>IBIO</t>
  </si>
  <si>
    <t>IBOC</t>
  </si>
  <si>
    <t>IBTGF</t>
  </si>
  <si>
    <t>IBTX</t>
  </si>
  <si>
    <t>ICA</t>
  </si>
  <si>
    <t>ICAD</t>
  </si>
  <si>
    <t>ICBK</t>
  </si>
  <si>
    <t>ICCC</t>
  </si>
  <si>
    <t>ICD</t>
  </si>
  <si>
    <t>ICEIF</t>
  </si>
  <si>
    <t>ICFI</t>
  </si>
  <si>
    <t>ICGL</t>
  </si>
  <si>
    <t>ICLD</t>
  </si>
  <si>
    <t>ICON</t>
  </si>
  <si>
    <t>ICOTF</t>
  </si>
  <si>
    <t>ICPT</t>
  </si>
  <si>
    <t>ICPW</t>
  </si>
  <si>
    <t>IDN</t>
  </si>
  <si>
    <t>IDRA</t>
  </si>
  <si>
    <t>IDSA</t>
  </si>
  <si>
    <t>IDSY</t>
  </si>
  <si>
    <t>IDT</t>
  </si>
  <si>
    <t>IDXG</t>
  </si>
  <si>
    <t>IDXX</t>
  </si>
  <si>
    <t>IEBS</t>
  </si>
  <si>
    <t>IEC</t>
  </si>
  <si>
    <t>IEGHD</t>
  </si>
  <si>
    <t>IEHC</t>
  </si>
  <si>
    <t>IEP</t>
  </si>
  <si>
    <t>IESC</t>
  </si>
  <si>
    <t>IFAN</t>
  </si>
  <si>
    <t>IFMI</t>
  </si>
  <si>
    <t>IFON</t>
  </si>
  <si>
    <t>IGC</t>
  </si>
  <si>
    <t>IGLD</t>
  </si>
  <si>
    <t>IGXT</t>
  </si>
  <si>
    <t>IHC</t>
  </si>
  <si>
    <t>IHRC</t>
  </si>
  <si>
    <t>IHT</t>
  </si>
  <si>
    <t>III</t>
  </si>
  <si>
    <t>IIIN</t>
  </si>
  <si>
    <t>IIJI</t>
  </si>
  <si>
    <t>IIN</t>
  </si>
  <si>
    <t>IKGH</t>
  </si>
  <si>
    <t>IKNX</t>
  </si>
  <si>
    <t>IL</t>
  </si>
  <si>
    <t>IMDZ</t>
  </si>
  <si>
    <t>IMH</t>
  </si>
  <si>
    <t>IMI</t>
  </si>
  <si>
    <t>IMKTA</t>
  </si>
  <si>
    <t>IMMD</t>
  </si>
  <si>
    <t>IMMR</t>
  </si>
  <si>
    <t>IMMY</t>
  </si>
  <si>
    <t>IMN</t>
  </si>
  <si>
    <t>IMNP</t>
  </si>
  <si>
    <t>IMOS</t>
  </si>
  <si>
    <t>IMPV</t>
  </si>
  <si>
    <t>IMUC</t>
  </si>
  <si>
    <t>INAP</t>
  </si>
  <si>
    <t>INBK</t>
  </si>
  <si>
    <t>INBP</t>
  </si>
  <si>
    <t>INFI</t>
  </si>
  <si>
    <t>INFN</t>
  </si>
  <si>
    <t>INFU</t>
  </si>
  <si>
    <t>INGXF</t>
  </si>
  <si>
    <t>ININ</t>
  </si>
  <si>
    <t>INIS</t>
  </si>
  <si>
    <t>INKS</t>
  </si>
  <si>
    <t>INNL</t>
  </si>
  <si>
    <t>INO</t>
  </si>
  <si>
    <t>INOD</t>
  </si>
  <si>
    <t>INQD</t>
  </si>
  <si>
    <t>INRD</t>
  </si>
  <si>
    <t>INS</t>
  </si>
  <si>
    <t>INSG</t>
  </si>
  <si>
    <t>INSM</t>
  </si>
  <si>
    <t>INST</t>
  </si>
  <si>
    <t>INSY</t>
  </si>
  <si>
    <t>INTL</t>
  </si>
  <si>
    <t>INTT</t>
  </si>
  <si>
    <t>INTX</t>
  </si>
  <si>
    <t>INUV</t>
  </si>
  <si>
    <t>INVA</t>
  </si>
  <si>
    <t>INVE</t>
  </si>
  <si>
    <t>INVN</t>
  </si>
  <si>
    <t>INVS</t>
  </si>
  <si>
    <t>INVT</t>
  </si>
  <si>
    <t>INWK</t>
  </si>
  <si>
    <t>IO</t>
  </si>
  <si>
    <t>IOC</t>
  </si>
  <si>
    <t>IOCJY</t>
  </si>
  <si>
    <t>IONS</t>
  </si>
  <si>
    <t>IOT</t>
  </si>
  <si>
    <t>IOTS</t>
  </si>
  <si>
    <t>IPAS</t>
  </si>
  <si>
    <t>IPCC</t>
  </si>
  <si>
    <t>IPCI</t>
  </si>
  <si>
    <t>IPDN</t>
  </si>
  <si>
    <t>IPI</t>
  </si>
  <si>
    <t>IPLO</t>
  </si>
  <si>
    <t>IPWR</t>
  </si>
  <si>
    <t>IQNT</t>
  </si>
  <si>
    <t>IRCP</t>
  </si>
  <si>
    <t>IRDM</t>
  </si>
  <si>
    <t>IRET</t>
  </si>
  <si>
    <t>IRG</t>
  </si>
  <si>
    <t>IRIX</t>
  </si>
  <si>
    <t>IRMD</t>
  </si>
  <si>
    <t>IROQ</t>
  </si>
  <si>
    <t>IRS</t>
  </si>
  <si>
    <t>IRT</t>
  </si>
  <si>
    <t>IRWD</t>
  </si>
  <si>
    <t>ISCB</t>
  </si>
  <si>
    <t>ISDR</t>
  </si>
  <si>
    <t>ISHCQ</t>
  </si>
  <si>
    <t>ISIG</t>
  </si>
  <si>
    <t>ISLE</t>
  </si>
  <si>
    <t>ISNS</t>
  </si>
  <si>
    <t>ISR</t>
  </si>
  <si>
    <t>ISRL</t>
  </si>
  <si>
    <t>ISSC</t>
  </si>
  <si>
    <t>ISSM</t>
  </si>
  <si>
    <t>ISTR</t>
  </si>
  <si>
    <t>ISUZY</t>
  </si>
  <si>
    <t>IT</t>
  </si>
  <si>
    <t>ITCB</t>
  </si>
  <si>
    <t>ITCI</t>
  </si>
  <si>
    <t>ITEK</t>
  </si>
  <si>
    <t>ITEX</t>
  </si>
  <si>
    <t>ITG</t>
  </si>
  <si>
    <t>ITGR</t>
  </si>
  <si>
    <t>ITI</t>
  </si>
  <si>
    <t>ITIC</t>
  </si>
  <si>
    <t>ITPOF</t>
  </si>
  <si>
    <t>ITRN</t>
  </si>
  <si>
    <t>ITUS</t>
  </si>
  <si>
    <t>IVAC</t>
  </si>
  <si>
    <t>IVC</t>
  </si>
  <si>
    <t>IVDN</t>
  </si>
  <si>
    <t>IVTY</t>
  </si>
  <si>
    <t>IWSY</t>
  </si>
  <si>
    <t>IXYS</t>
  </si>
  <si>
    <t>IZEA</t>
  </si>
  <si>
    <t>JACK</t>
  </si>
  <si>
    <t>JAGGF</t>
  </si>
  <si>
    <t>JAGX</t>
  </si>
  <si>
    <t>JAKK</t>
  </si>
  <si>
    <t>JANL</t>
  </si>
  <si>
    <t>JAPSY</t>
  </si>
  <si>
    <t>JASN</t>
  </si>
  <si>
    <t>JASO</t>
  </si>
  <si>
    <t>JAX</t>
  </si>
  <si>
    <t>JBSAY</t>
  </si>
  <si>
    <t>JBSS</t>
  </si>
  <si>
    <t>JCAP</t>
  </si>
  <si>
    <t>JCP</t>
  </si>
  <si>
    <t>JCS</t>
  </si>
  <si>
    <t>JCTCF</t>
  </si>
  <si>
    <t>JD</t>
  </si>
  <si>
    <t>JE</t>
  </si>
  <si>
    <t>JETMF</t>
  </si>
  <si>
    <t>JGWE</t>
  </si>
  <si>
    <t>JHX</t>
  </si>
  <si>
    <t>JIVE</t>
  </si>
  <si>
    <t>JKS</t>
  </si>
  <si>
    <t>JMBA</t>
  </si>
  <si>
    <t>JMP</t>
  </si>
  <si>
    <t>JNP</t>
  </si>
  <si>
    <t>JOB</t>
  </si>
  <si>
    <t>JOBS</t>
  </si>
  <si>
    <t>JONE</t>
  </si>
  <si>
    <t>JOUT</t>
  </si>
  <si>
    <t>JP</t>
  </si>
  <si>
    <t>JPEP</t>
  </si>
  <si>
    <t>JRJC</t>
  </si>
  <si>
    <t>JRJR</t>
  </si>
  <si>
    <t>JSDA</t>
  </si>
  <si>
    <t>JSYN</t>
  </si>
  <si>
    <t>JTPY</t>
  </si>
  <si>
    <t>JUNO</t>
  </si>
  <si>
    <t>JVA</t>
  </si>
  <si>
    <t>JW.B</t>
  </si>
  <si>
    <t>JXSB</t>
  </si>
  <si>
    <t>JYNT</t>
  </si>
  <si>
    <t>KAI</t>
  </si>
  <si>
    <t>KANG</t>
  </si>
  <si>
    <t>KBAL</t>
  </si>
  <si>
    <t>KBCSY</t>
  </si>
  <si>
    <t>KBIO</t>
  </si>
  <si>
    <t>KCAP</t>
  </si>
  <si>
    <t>KCLI</t>
  </si>
  <si>
    <t>KDUS</t>
  </si>
  <si>
    <t>KE</t>
  </si>
  <si>
    <t>KEGXQ</t>
  </si>
  <si>
    <t>KELYA</t>
  </si>
  <si>
    <t>KELYB</t>
  </si>
  <si>
    <t>KEM</t>
  </si>
  <si>
    <t>KEN</t>
  </si>
  <si>
    <t>KEQU</t>
  </si>
  <si>
    <t>KERX</t>
  </si>
  <si>
    <t>KEYS</t>
  </si>
  <si>
    <t>KEYW</t>
  </si>
  <si>
    <t>KFFB</t>
  </si>
  <si>
    <t>KFRC</t>
  </si>
  <si>
    <t>KFS</t>
  </si>
  <si>
    <t>KGJI</t>
  </si>
  <si>
    <t>KIN</t>
  </si>
  <si>
    <t>KINS</t>
  </si>
  <si>
    <t>KIQ</t>
  </si>
  <si>
    <t>KIRK</t>
  </si>
  <si>
    <t>KITE</t>
  </si>
  <si>
    <t>KLBAY</t>
  </si>
  <si>
    <t>KLDX</t>
  </si>
  <si>
    <t>KMDA</t>
  </si>
  <si>
    <t>KMG</t>
  </si>
  <si>
    <t>KMPR</t>
  </si>
  <si>
    <t>KMWE</t>
  </si>
  <si>
    <t>KNBWY</t>
  </si>
  <si>
    <t>KND</t>
  </si>
  <si>
    <t>KNDI</t>
  </si>
  <si>
    <t>KNOP</t>
  </si>
  <si>
    <t>KNSL</t>
  </si>
  <si>
    <t>KODK</t>
  </si>
  <si>
    <t>KONA</t>
  </si>
  <si>
    <t>KOOL</t>
  </si>
  <si>
    <t>KOP</t>
  </si>
  <si>
    <t>KOPN</t>
  </si>
  <si>
    <t>KOS</t>
  </si>
  <si>
    <t>KOSS</t>
  </si>
  <si>
    <t>KPELY</t>
  </si>
  <si>
    <t>KPTI</t>
  </si>
  <si>
    <t>KRA</t>
  </si>
  <si>
    <t>KRNT</t>
  </si>
  <si>
    <t>KRNY</t>
  </si>
  <si>
    <t>KRO</t>
  </si>
  <si>
    <t>KTCC</t>
  </si>
  <si>
    <t>KTEC</t>
  </si>
  <si>
    <t>KTOS</t>
  </si>
  <si>
    <t>KTWO</t>
  </si>
  <si>
    <t>KTYB</t>
  </si>
  <si>
    <t>KUBTY</t>
  </si>
  <si>
    <t>KURA</t>
  </si>
  <si>
    <t>KVHI</t>
  </si>
  <si>
    <t>KW</t>
  </si>
  <si>
    <t>KWHIY</t>
  </si>
  <si>
    <t>KZ</t>
  </si>
  <si>
    <t>LADR</t>
  </si>
  <si>
    <t>LAKE</t>
  </si>
  <si>
    <t>LAND</t>
  </si>
  <si>
    <t>LARK</t>
  </si>
  <si>
    <t>LAWS</t>
  </si>
  <si>
    <t>LAYN</t>
  </si>
  <si>
    <t>LB</t>
  </si>
  <si>
    <t>LBAI</t>
  </si>
  <si>
    <t>LBIO</t>
  </si>
  <si>
    <t>LBIX</t>
  </si>
  <si>
    <t>LBRDA</t>
  </si>
  <si>
    <t>LBTYA</t>
  </si>
  <si>
    <t>LBTYB</t>
  </si>
  <si>
    <t>LBTYK</t>
  </si>
  <si>
    <t>LBY</t>
  </si>
  <si>
    <t>LC</t>
  </si>
  <si>
    <t>LCI</t>
  </si>
  <si>
    <t>LCNB</t>
  </si>
  <si>
    <t>LCUT</t>
  </si>
  <si>
    <t>LDL</t>
  </si>
  <si>
    <t>LDR</t>
  </si>
  <si>
    <t>LE</t>
  </si>
  <si>
    <t>LEAI</t>
  </si>
  <si>
    <t>LEAT</t>
  </si>
  <si>
    <t>LEDS</t>
  </si>
  <si>
    <t>LEE</t>
  </si>
  <si>
    <t>LEI</t>
  </si>
  <si>
    <t>LEJU</t>
  </si>
  <si>
    <t>LEN.B</t>
  </si>
  <si>
    <t>LENS</t>
  </si>
  <si>
    <t>LEOM</t>
  </si>
  <si>
    <t>LFGR</t>
  </si>
  <si>
    <t>LFVN</t>
  </si>
  <si>
    <t>LGIH</t>
  </si>
  <si>
    <t>LGL</t>
  </si>
  <si>
    <t>LHCG</t>
  </si>
  <si>
    <t>LIFE</t>
  </si>
  <si>
    <t>LIME</t>
  </si>
  <si>
    <t>LINC</t>
  </si>
  <si>
    <t>LINEQ</t>
  </si>
  <si>
    <t>LINK</t>
  </si>
  <si>
    <t>LION</t>
  </si>
  <si>
    <t>LIOX</t>
  </si>
  <si>
    <t>LIQT</t>
  </si>
  <si>
    <t>LITB</t>
  </si>
  <si>
    <t>LIVE</t>
  </si>
  <si>
    <t>LJPC</t>
  </si>
  <si>
    <t>LL</t>
  </si>
  <si>
    <t>LLNW</t>
  </si>
  <si>
    <t>LMAT</t>
  </si>
  <si>
    <t>LMCA</t>
  </si>
  <si>
    <t>LMCB</t>
  </si>
  <si>
    <t>LMCK</t>
  </si>
  <si>
    <t>LMDCF</t>
  </si>
  <si>
    <t>LMFA</t>
  </si>
  <si>
    <t>LMIA</t>
  </si>
  <si>
    <t>LMNR</t>
  </si>
  <si>
    <t>LMNX</t>
  </si>
  <si>
    <t>LMOS</t>
  </si>
  <si>
    <t>LMRK</t>
  </si>
  <si>
    <t>LMRMF</t>
  </si>
  <si>
    <t>LNCOQ</t>
  </si>
  <si>
    <t>LNDC</t>
  </si>
  <si>
    <t>LNG</t>
  </si>
  <si>
    <t>LNN</t>
  </si>
  <si>
    <t>LNTH</t>
  </si>
  <si>
    <t>LOAN</t>
  </si>
  <si>
    <t>LOB</t>
  </si>
  <si>
    <t>LOCO</t>
  </si>
  <si>
    <t>LODE</t>
  </si>
  <si>
    <t>LONCF</t>
  </si>
  <si>
    <t>LORL</t>
  </si>
  <si>
    <t>LOV</t>
  </si>
  <si>
    <t>LOXO</t>
  </si>
  <si>
    <t>LPAD</t>
  </si>
  <si>
    <t>LPCN</t>
  </si>
  <si>
    <t>LPG</t>
  </si>
  <si>
    <t>LPSN</t>
  </si>
  <si>
    <t>LPTH</t>
  </si>
  <si>
    <t>LPTN</t>
  </si>
  <si>
    <t>LQDT</t>
  </si>
  <si>
    <t>LQMT</t>
  </si>
  <si>
    <t>LRAD</t>
  </si>
  <si>
    <t>LRN</t>
  </si>
  <si>
    <t>LSBG</t>
  </si>
  <si>
    <t>LSBK</t>
  </si>
  <si>
    <t>LSCC</t>
  </si>
  <si>
    <t>LSTMF</t>
  </si>
  <si>
    <t>LTBR</t>
  </si>
  <si>
    <t>LTEA</t>
  </si>
  <si>
    <t>LTRE</t>
  </si>
  <si>
    <t>LTRPA</t>
  </si>
  <si>
    <t>LTRPB</t>
  </si>
  <si>
    <t>LTRX</t>
  </si>
  <si>
    <t>LTS</t>
  </si>
  <si>
    <t>LUB</t>
  </si>
  <si>
    <t>LUKOY</t>
  </si>
  <si>
    <t>LUNA</t>
  </si>
  <si>
    <t>LUNMF</t>
  </si>
  <si>
    <t>LWAY</t>
  </si>
  <si>
    <t>LWLG</t>
  </si>
  <si>
    <t>LXFR</t>
  </si>
  <si>
    <t>LXFT</t>
  </si>
  <si>
    <t>LXRX</t>
  </si>
  <si>
    <t>LXU</t>
  </si>
  <si>
    <t>LYTS</t>
  </si>
  <si>
    <t>LYV</t>
  </si>
  <si>
    <t>MAG</t>
  </si>
  <si>
    <t>MAGS</t>
  </si>
  <si>
    <t>MAMS</t>
  </si>
  <si>
    <t>MANU</t>
  </si>
  <si>
    <t>MAR</t>
  </si>
  <si>
    <t>MARA</t>
  </si>
  <si>
    <t>MARK</t>
  </si>
  <si>
    <t>MARPS</t>
  </si>
  <si>
    <t>MATN</t>
  </si>
  <si>
    <t>MATR</t>
  </si>
  <si>
    <t>MATW</t>
  </si>
  <si>
    <t>MAYS</t>
  </si>
  <si>
    <t>MB</t>
  </si>
  <si>
    <t>MBAIF</t>
  </si>
  <si>
    <t>MBCN</t>
  </si>
  <si>
    <t>MBI</t>
  </si>
  <si>
    <t>MBII</t>
  </si>
  <si>
    <t>MBLX</t>
  </si>
  <si>
    <t>MBRG</t>
  </si>
  <si>
    <t>MBTF</t>
  </si>
  <si>
    <t>MBUU</t>
  </si>
  <si>
    <t>MBVT</t>
  </si>
  <si>
    <t>MBVX</t>
  </si>
  <si>
    <t>MBWM</t>
  </si>
  <si>
    <t>MC</t>
  </si>
  <si>
    <t>MCBC</t>
  </si>
  <si>
    <t>MCC</t>
  </si>
  <si>
    <t>MCCX</t>
  </si>
  <si>
    <t>MCEP</t>
  </si>
  <si>
    <t>MCF</t>
  </si>
  <si>
    <t>MCFT</t>
  </si>
  <si>
    <t>MCHX</t>
  </si>
  <si>
    <t>MCIG</t>
  </si>
  <si>
    <t>MCO</t>
  </si>
  <si>
    <t>MCRB</t>
  </si>
  <si>
    <t>MCRI</t>
  </si>
  <si>
    <t>MCRN</t>
  </si>
  <si>
    <t>MCS</t>
  </si>
  <si>
    <t>MCUJF</t>
  </si>
  <si>
    <t>MCZ</t>
  </si>
  <si>
    <t>MDCO</t>
  </si>
  <si>
    <t>MDFI</t>
  </si>
  <si>
    <t>MDGL</t>
  </si>
  <si>
    <t>MDGN</t>
  </si>
  <si>
    <t>MDIT</t>
  </si>
  <si>
    <t>MDLY</t>
  </si>
  <si>
    <t>MDM</t>
  </si>
  <si>
    <t>MDSY</t>
  </si>
  <si>
    <t>MDVX</t>
  </si>
  <si>
    <t>MDWD</t>
  </si>
  <si>
    <t>MED</t>
  </si>
  <si>
    <t>MEEC</t>
  </si>
  <si>
    <t>MEET</t>
  </si>
  <si>
    <t>MEIP</t>
  </si>
  <si>
    <t>MELR</t>
  </si>
  <si>
    <t>MEMP</t>
  </si>
  <si>
    <t>MEOH</t>
  </si>
  <si>
    <t>MEP</t>
  </si>
  <si>
    <t>MERC</t>
  </si>
  <si>
    <t>MESO</t>
  </si>
  <si>
    <t>MFBP</t>
  </si>
  <si>
    <t>MFCB</t>
  </si>
  <si>
    <t>MFCO</t>
  </si>
  <si>
    <t>MFIN</t>
  </si>
  <si>
    <t>MFNC</t>
  </si>
  <si>
    <t>MFON</t>
  </si>
  <si>
    <t>MFRI</t>
  </si>
  <si>
    <t>MFSF</t>
  </si>
  <si>
    <t>MG</t>
  </si>
  <si>
    <t>MGCD</t>
  </si>
  <si>
    <t>MGH</t>
  </si>
  <si>
    <t>MGI</t>
  </si>
  <si>
    <t>MGIC</t>
  </si>
  <si>
    <t>MGNX</t>
  </si>
  <si>
    <t>MGPI</t>
  </si>
  <si>
    <t>MGRC</t>
  </si>
  <si>
    <t>MGTI</t>
  </si>
  <si>
    <t>MGYR</t>
  </si>
  <si>
    <t>MHG</t>
  </si>
  <si>
    <t>MHGC</t>
  </si>
  <si>
    <t>MHH</t>
  </si>
  <si>
    <t>MHO</t>
  </si>
  <si>
    <t>MHTX</t>
  </si>
  <si>
    <t>MICT</t>
  </si>
  <si>
    <t>MIK</t>
  </si>
  <si>
    <t>MIME</t>
  </si>
  <si>
    <t>MIND</t>
  </si>
  <si>
    <t>MIRN</t>
  </si>
  <si>
    <t>MITK</t>
  </si>
  <si>
    <t>MITL</t>
  </si>
  <si>
    <t>MITSY</t>
  </si>
  <si>
    <t>MITT</t>
  </si>
  <si>
    <t>MIXT</t>
  </si>
  <si>
    <t>MJCO</t>
  </si>
  <si>
    <t>MJN</t>
  </si>
  <si>
    <t>MJNE</t>
  </si>
  <si>
    <t>MJTK</t>
  </si>
  <si>
    <t>MKGAF</t>
  </si>
  <si>
    <t>MKGI</t>
  </si>
  <si>
    <t>MKRS</t>
  </si>
  <si>
    <t>MKTY</t>
  </si>
  <si>
    <t>MLAB</t>
  </si>
  <si>
    <t>MLI</t>
  </si>
  <si>
    <t>MLNK</t>
  </si>
  <si>
    <t>MLP</t>
  </si>
  <si>
    <t>MLR</t>
  </si>
  <si>
    <t>MLSS</t>
  </si>
  <si>
    <t>MLVF</t>
  </si>
  <si>
    <t>MMAC</t>
  </si>
  <si>
    <t>MMI</t>
  </si>
  <si>
    <t>MMLP</t>
  </si>
  <si>
    <t>MMMB</t>
  </si>
  <si>
    <t>MMPWQ</t>
  </si>
  <si>
    <t>MMYT</t>
  </si>
  <si>
    <t>MN</t>
  </si>
  <si>
    <t>MNBEY</t>
  </si>
  <si>
    <t>MNDO</t>
  </si>
  <si>
    <t>MNGA</t>
  </si>
  <si>
    <t>MNI</t>
  </si>
  <si>
    <t>MNKD</t>
  </si>
  <si>
    <t>MNOV</t>
  </si>
  <si>
    <t>MNR</t>
  </si>
  <si>
    <t>MNTA</t>
  </si>
  <si>
    <t>MNTR</t>
  </si>
  <si>
    <t>MNTX</t>
  </si>
  <si>
    <t>MOBL</t>
  </si>
  <si>
    <t>MOC</t>
  </si>
  <si>
    <t>MOCO</t>
  </si>
  <si>
    <t>MOD</t>
  </si>
  <si>
    <t>MODN</t>
  </si>
  <si>
    <t>MOFG</t>
  </si>
  <si>
    <t>MOG.A</t>
  </si>
  <si>
    <t>MOG.B</t>
  </si>
  <si>
    <t>MOMT</t>
  </si>
  <si>
    <t>MORE</t>
  </si>
  <si>
    <t>MORN</t>
  </si>
  <si>
    <t>MOSY</t>
  </si>
  <si>
    <t>MOV</t>
  </si>
  <si>
    <t>MPAA</t>
  </si>
  <si>
    <t>MPAY</t>
  </si>
  <si>
    <t>MPB</t>
  </si>
  <si>
    <t>MPET</t>
  </si>
  <si>
    <t>MPX</t>
  </si>
  <si>
    <t>MRC</t>
  </si>
  <si>
    <t>MRCC</t>
  </si>
  <si>
    <t>MRDND</t>
  </si>
  <si>
    <t>MRIN</t>
  </si>
  <si>
    <t>MRLB</t>
  </si>
  <si>
    <t>MRLN</t>
  </si>
  <si>
    <t>MRNA</t>
  </si>
  <si>
    <t>MRNS</t>
  </si>
  <si>
    <t>MRO</t>
  </si>
  <si>
    <t>MRTN</t>
  </si>
  <si>
    <t>MRTX</t>
  </si>
  <si>
    <t>MRVC</t>
  </si>
  <si>
    <t>MSB</t>
  </si>
  <si>
    <t>MSBF</t>
  </si>
  <si>
    <t>MSBHY</t>
  </si>
  <si>
    <t>MSBI</t>
  </si>
  <si>
    <t>MSEX</t>
  </si>
  <si>
    <t>MSFG</t>
  </si>
  <si>
    <t>MSG</t>
  </si>
  <si>
    <t>MSGN</t>
  </si>
  <si>
    <t>MSI</t>
  </si>
  <si>
    <t>MSL</t>
  </si>
  <si>
    <t>MSLI</t>
  </si>
  <si>
    <t>MSN</t>
  </si>
  <si>
    <t>MSON</t>
  </si>
  <si>
    <t>MSTX</t>
  </si>
  <si>
    <t>MTBC</t>
  </si>
  <si>
    <t>MTDR</t>
  </si>
  <si>
    <t>MTEX</t>
  </si>
  <si>
    <t>MTGE</t>
  </si>
  <si>
    <t>MTLS</t>
  </si>
  <si>
    <t>MTNB</t>
  </si>
  <si>
    <t>MTOR</t>
  </si>
  <si>
    <t>MTR</t>
  </si>
  <si>
    <t>MTRN</t>
  </si>
  <si>
    <t>MTRX</t>
  </si>
  <si>
    <t>MTSC</t>
  </si>
  <si>
    <t>MTSL</t>
  </si>
  <si>
    <t>MTUAY</t>
  </si>
  <si>
    <t>MTW</t>
  </si>
  <si>
    <t>MUR</t>
  </si>
  <si>
    <t>MURGY</t>
  </si>
  <si>
    <t>MUX</t>
  </si>
  <si>
    <t>MVBF</t>
  </si>
  <si>
    <t>MVC</t>
  </si>
  <si>
    <t>MVIS</t>
  </si>
  <si>
    <t>MX</t>
  </si>
  <si>
    <t>MXC</t>
  </si>
  <si>
    <t>MXMTY</t>
  </si>
  <si>
    <t>MXPT</t>
  </si>
  <si>
    <t>MXWL</t>
  </si>
  <si>
    <t>MYCC</t>
  </si>
  <si>
    <t>MYE</t>
  </si>
  <si>
    <t>MYOK</t>
  </si>
  <si>
    <t>MYOS</t>
  </si>
  <si>
    <t>MYRG</t>
  </si>
  <si>
    <t>MYTAY</t>
  </si>
  <si>
    <t>MZOR</t>
  </si>
  <si>
    <t>NADL</t>
  </si>
  <si>
    <t>NAII</t>
  </si>
  <si>
    <t>NAK</t>
  </si>
  <si>
    <t>NAME</t>
  </si>
  <si>
    <t>NANO</t>
  </si>
  <si>
    <t>NANX</t>
  </si>
  <si>
    <t>NAO</t>
  </si>
  <si>
    <t>NAOV</t>
  </si>
  <si>
    <t>NAP</t>
  </si>
  <si>
    <t>NAT</t>
  </si>
  <si>
    <t>NATH</t>
  </si>
  <si>
    <t>NATR</t>
  </si>
  <si>
    <t>NAUH</t>
  </si>
  <si>
    <t>NBEV</t>
  </si>
  <si>
    <t>NBGGY</t>
  </si>
  <si>
    <t>NBHC</t>
  </si>
  <si>
    <t>NBIX</t>
  </si>
  <si>
    <t>NBL</t>
  </si>
  <si>
    <t>NBN</t>
  </si>
  <si>
    <t>NBR</t>
  </si>
  <si>
    <t>NC</t>
  </si>
  <si>
    <t>NCBS</t>
  </si>
  <si>
    <t>NCIT</t>
  </si>
  <si>
    <t>NCMI</t>
  </si>
  <si>
    <t>NCOM</t>
  </si>
  <si>
    <t>NCT</t>
  </si>
  <si>
    <t>NDLS</t>
  </si>
  <si>
    <t>NDRM</t>
  </si>
  <si>
    <t>NDRO</t>
  </si>
  <si>
    <t>NE</t>
  </si>
  <si>
    <t>NEFF</t>
  </si>
  <si>
    <t>NEN</t>
  </si>
  <si>
    <t>NEO</t>
  </si>
  <si>
    <t>NEON</t>
  </si>
  <si>
    <t>NEOS</t>
  </si>
  <si>
    <t>NEOT</t>
  </si>
  <si>
    <t>NEPH</t>
  </si>
  <si>
    <t>NEPT</t>
  </si>
  <si>
    <t>NERV</t>
  </si>
  <si>
    <t>NESC</t>
  </si>
  <si>
    <t>NETE</t>
  </si>
  <si>
    <t>NEUL</t>
  </si>
  <si>
    <t>NEWM</t>
  </si>
  <si>
    <t>NEWR</t>
  </si>
  <si>
    <t>NEWS</t>
  </si>
  <si>
    <t>NFBK</t>
  </si>
  <si>
    <t>NFEC</t>
  </si>
  <si>
    <t>NG</t>
  </si>
  <si>
    <t>NGS</t>
  </si>
  <si>
    <t>NGVC</t>
  </si>
  <si>
    <t>NH</t>
  </si>
  <si>
    <t>NHC</t>
  </si>
  <si>
    <t>NHLD</t>
  </si>
  <si>
    <t>NHTC</t>
  </si>
  <si>
    <t>NICK</t>
  </si>
  <si>
    <t>NIHD</t>
  </si>
  <si>
    <t>NILE</t>
  </si>
  <si>
    <t>NIPNF</t>
  </si>
  <si>
    <t>NJMC</t>
  </si>
  <si>
    <t>NK</t>
  </si>
  <si>
    <t>NKSH</t>
  </si>
  <si>
    <t>NKTR</t>
  </si>
  <si>
    <t>NL</t>
  </si>
  <si>
    <t>NLNK</t>
  </si>
  <si>
    <t>NLS</t>
  </si>
  <si>
    <t>NLST</t>
  </si>
  <si>
    <t>NM</t>
  </si>
  <si>
    <t>NMBL</t>
  </si>
  <si>
    <t>NMFC</t>
  </si>
  <si>
    <t>NMIH</t>
  </si>
  <si>
    <t>NMM</t>
  </si>
  <si>
    <t>NMRX</t>
  </si>
  <si>
    <t>NMXS</t>
  </si>
  <si>
    <t>NNA</t>
  </si>
  <si>
    <t>NNBR</t>
  </si>
  <si>
    <t>NNI</t>
  </si>
  <si>
    <t>NNUTU</t>
  </si>
  <si>
    <t>NNVC</t>
  </si>
  <si>
    <t>NOA</t>
  </si>
  <si>
    <t>NOBH</t>
  </si>
  <si>
    <t>NOG</t>
  </si>
  <si>
    <t>NOV</t>
  </si>
  <si>
    <t>NOVCQ</t>
  </si>
  <si>
    <t>NOVT</t>
  </si>
  <si>
    <t>NOW</t>
  </si>
  <si>
    <t>NPK</t>
  </si>
  <si>
    <t>NPNYY</t>
  </si>
  <si>
    <t>NPTN</t>
  </si>
  <si>
    <t>NQ</t>
  </si>
  <si>
    <t>NR</t>
  </si>
  <si>
    <t>NRCIA</t>
  </si>
  <si>
    <t>NRCIB</t>
  </si>
  <si>
    <t>NRE</t>
  </si>
  <si>
    <t>NRIFF</t>
  </si>
  <si>
    <t>NRIM</t>
  </si>
  <si>
    <t>NROM</t>
  </si>
  <si>
    <t>NRP</t>
  </si>
  <si>
    <t>NRT</t>
  </si>
  <si>
    <t>NSA</t>
  </si>
  <si>
    <t>NSAT</t>
  </si>
  <si>
    <t>NSEC</t>
  </si>
  <si>
    <t>NSFDF</t>
  </si>
  <si>
    <t>NSSC</t>
  </si>
  <si>
    <t>NSTG</t>
  </si>
  <si>
    <t>NSU</t>
  </si>
  <si>
    <t>NSYS</t>
  </si>
  <si>
    <t>NTIC</t>
  </si>
  <si>
    <t>NTIOF</t>
  </si>
  <si>
    <t>NTIP</t>
  </si>
  <si>
    <t>NTL</t>
  </si>
  <si>
    <t>NTLA</t>
  </si>
  <si>
    <t>NTN</t>
  </si>
  <si>
    <t>NTP</t>
  </si>
  <si>
    <t>NTRA</t>
  </si>
  <si>
    <t>NTWK</t>
  </si>
  <si>
    <t>NTZ</t>
  </si>
  <si>
    <t>NUGN</t>
  </si>
  <si>
    <t>NULM</t>
  </si>
  <si>
    <t>NURO</t>
  </si>
  <si>
    <t>NUTR</t>
  </si>
  <si>
    <t>NVAX</t>
  </si>
  <si>
    <t>NVCN</t>
  </si>
  <si>
    <t>NVCR</t>
  </si>
  <si>
    <t>NVDQ</t>
  </si>
  <si>
    <t>NVEC</t>
  </si>
  <si>
    <t>NVEE</t>
  </si>
  <si>
    <t>NVET</t>
  </si>
  <si>
    <t>NVFY</t>
  </si>
  <si>
    <t>NVGS</t>
  </si>
  <si>
    <t>NVIV</t>
  </si>
  <si>
    <t>NVLS</t>
  </si>
  <si>
    <t>NVMI</t>
  </si>
  <si>
    <t>NVRO</t>
  </si>
  <si>
    <t>NVTA</t>
  </si>
  <si>
    <t>NVTR</t>
  </si>
  <si>
    <t>NWFL</t>
  </si>
  <si>
    <t>NWHM</t>
  </si>
  <si>
    <t>NWLI</t>
  </si>
  <si>
    <t>NWMH</t>
  </si>
  <si>
    <t>NWPX</t>
  </si>
  <si>
    <t>NWY</t>
  </si>
  <si>
    <t>NX</t>
  </si>
  <si>
    <t>NXRT</t>
  </si>
  <si>
    <t>NXTD</t>
  </si>
  <si>
    <t>NXTM</t>
  </si>
  <si>
    <t>NYMT</t>
  </si>
  <si>
    <t>NYNY</t>
  </si>
  <si>
    <t>NYRT</t>
  </si>
  <si>
    <t>OACQ</t>
  </si>
  <si>
    <t>OAKS</t>
  </si>
  <si>
    <t>OAS</t>
  </si>
  <si>
    <t>OASM</t>
  </si>
  <si>
    <t>OBAS</t>
  </si>
  <si>
    <t>OBCI</t>
  </si>
  <si>
    <t>OCC</t>
  </si>
  <si>
    <t>OCFC</t>
  </si>
  <si>
    <t>OCIP</t>
  </si>
  <si>
    <t>OCLS</t>
  </si>
  <si>
    <t>OCN</t>
  </si>
  <si>
    <t>OCRX</t>
  </si>
  <si>
    <t>OCUL</t>
  </si>
  <si>
    <t>OCX</t>
  </si>
  <si>
    <t>ODC</t>
  </si>
  <si>
    <t>OESX</t>
  </si>
  <si>
    <t>OFED</t>
  </si>
  <si>
    <t>OFG</t>
  </si>
  <si>
    <t>OFIX</t>
  </si>
  <si>
    <t>OFLX</t>
  </si>
  <si>
    <t>OFS</t>
  </si>
  <si>
    <t>OGEN</t>
  </si>
  <si>
    <t>OGES</t>
  </si>
  <si>
    <t>OGXI</t>
  </si>
  <si>
    <t>OGZPY</t>
  </si>
  <si>
    <t>OHAI</t>
  </si>
  <si>
    <t>OHGI</t>
  </si>
  <si>
    <t>OHRP</t>
  </si>
  <si>
    <t>OIIM</t>
  </si>
  <si>
    <t>OIS</t>
  </si>
  <si>
    <t>OKSB</t>
  </si>
  <si>
    <t>OLBK</t>
  </si>
  <si>
    <t>OLNCF</t>
  </si>
  <si>
    <t>OLP</t>
  </si>
  <si>
    <t>OME</t>
  </si>
  <si>
    <t>OMED</t>
  </si>
  <si>
    <t>OMN</t>
  </si>
  <si>
    <t>OMTK</t>
  </si>
  <si>
    <t>ONCE</t>
  </si>
  <si>
    <t>ONCS</t>
  </si>
  <si>
    <t>ONCYF</t>
  </si>
  <si>
    <t>ONDK</t>
  </si>
  <si>
    <t>ONP</t>
  </si>
  <si>
    <t>ONTX</t>
  </si>
  <si>
    <t>ONVI</t>
  </si>
  <si>
    <t>ONVO</t>
  </si>
  <si>
    <t>OOMA</t>
  </si>
  <si>
    <t>OPB</t>
  </si>
  <si>
    <t>OPCO</t>
  </si>
  <si>
    <t>OPGN</t>
  </si>
  <si>
    <t>OPHC</t>
  </si>
  <si>
    <t>OPHT</t>
  </si>
  <si>
    <t>OPK</t>
  </si>
  <si>
    <t>OPOF</t>
  </si>
  <si>
    <t>OPRX</t>
  </si>
  <si>
    <t>OPTT</t>
  </si>
  <si>
    <t>OPXA</t>
  </si>
  <si>
    <t>OPXS</t>
  </si>
  <si>
    <t>OPY</t>
  </si>
  <si>
    <t>ORBC</t>
  </si>
  <si>
    <t>ORBT</t>
  </si>
  <si>
    <t>ORC</t>
  </si>
  <si>
    <t>OREX</t>
  </si>
  <si>
    <t>ORIG</t>
  </si>
  <si>
    <t>ORIT</t>
  </si>
  <si>
    <t>ORM</t>
  </si>
  <si>
    <t>ORMP</t>
  </si>
  <si>
    <t>ORN</t>
  </si>
  <si>
    <t>OROXF</t>
  </si>
  <si>
    <t>ORPN</t>
  </si>
  <si>
    <t>ORRF</t>
  </si>
  <si>
    <t>OSBC</t>
  </si>
  <si>
    <t>OSG</t>
  </si>
  <si>
    <t>OSHC</t>
  </si>
  <si>
    <t>OSN</t>
  </si>
  <si>
    <t>OSTK</t>
  </si>
  <si>
    <t>OSUR</t>
  </si>
  <si>
    <t>OTEL</t>
  </si>
  <si>
    <t>OTIC</t>
  </si>
  <si>
    <t>OTIV</t>
  </si>
  <si>
    <t>OUT</t>
  </si>
  <si>
    <t>OVAS</t>
  </si>
  <si>
    <t>OVBC</t>
  </si>
  <si>
    <t>OVLY</t>
  </si>
  <si>
    <t>OXBR</t>
  </si>
  <si>
    <t>OXFD</t>
  </si>
  <si>
    <t>OXIS</t>
  </si>
  <si>
    <t>OXY</t>
  </si>
  <si>
    <t>OZM</t>
  </si>
  <si>
    <t>P</t>
  </si>
  <si>
    <t>PACB</t>
  </si>
  <si>
    <t>PACD</t>
  </si>
  <si>
    <t>PACV</t>
  </si>
  <si>
    <t>PAH</t>
  </si>
  <si>
    <t>PALAF</t>
  </si>
  <si>
    <t>PALDF</t>
  </si>
  <si>
    <t>PAM</t>
  </si>
  <si>
    <t>PANL</t>
  </si>
  <si>
    <t>PANW</t>
  </si>
  <si>
    <t>PAR</t>
  </si>
  <si>
    <t>PARR</t>
  </si>
  <si>
    <t>PATI</t>
  </si>
  <si>
    <t>PATK</t>
  </si>
  <si>
    <t>PAVM</t>
  </si>
  <si>
    <t>PBBI</t>
  </si>
  <si>
    <t>PBF</t>
  </si>
  <si>
    <t>PBFX</t>
  </si>
  <si>
    <t>PBHC</t>
  </si>
  <si>
    <t>PBIB</t>
  </si>
  <si>
    <t>PBMLF</t>
  </si>
  <si>
    <t>PBNC</t>
  </si>
  <si>
    <t>PBOX</t>
  </si>
  <si>
    <t>PBPB</t>
  </si>
  <si>
    <t>PBR</t>
  </si>
  <si>
    <t>PBR.A</t>
  </si>
  <si>
    <t>PBSFY</t>
  </si>
  <si>
    <t>PBSK</t>
  </si>
  <si>
    <t>PBSV</t>
  </si>
  <si>
    <t>PBT</t>
  </si>
  <si>
    <t>PBYI</t>
  </si>
  <si>
    <t>PCBK</t>
  </si>
  <si>
    <t>PCLB</t>
  </si>
  <si>
    <t>PCMI</t>
  </si>
  <si>
    <t>PCO</t>
  </si>
  <si>
    <t>PCOM</t>
  </si>
  <si>
    <t>PCRX</t>
  </si>
  <si>
    <t>PCTI</t>
  </si>
  <si>
    <t>PCTY</t>
  </si>
  <si>
    <t>PCYG</t>
  </si>
  <si>
    <t>PCYO</t>
  </si>
  <si>
    <t>PDCE</t>
  </si>
  <si>
    <t>PDEX</t>
  </si>
  <si>
    <t>PDFS</t>
  </si>
  <si>
    <t>PDLI</t>
  </si>
  <si>
    <t>PDPYF</t>
  </si>
  <si>
    <t>PDS</t>
  </si>
  <si>
    <t>PDVW</t>
  </si>
  <si>
    <t>PEBK</t>
  </si>
  <si>
    <t>PEBO</t>
  </si>
  <si>
    <t>PED</t>
  </si>
  <si>
    <t>PEGI</t>
  </si>
  <si>
    <t>PEI</t>
  </si>
  <si>
    <t>PEIX</t>
  </si>
  <si>
    <t>PEN</t>
  </si>
  <si>
    <t>PENC</t>
  </si>
  <si>
    <t>PENN</t>
  </si>
  <si>
    <t>PER</t>
  </si>
  <si>
    <t>PERF</t>
  </si>
  <si>
    <t>PERI</t>
  </si>
  <si>
    <t>PERY</t>
  </si>
  <si>
    <t>PES</t>
  </si>
  <si>
    <t>PESI</t>
  </si>
  <si>
    <t>PETS</t>
  </si>
  <si>
    <t>PETX</t>
  </si>
  <si>
    <t>PEYE</t>
  </si>
  <si>
    <t>PFBC</t>
  </si>
  <si>
    <t>PFBI</t>
  </si>
  <si>
    <t>PFBX</t>
  </si>
  <si>
    <t>PFIE</t>
  </si>
  <si>
    <t>PFIN</t>
  </si>
  <si>
    <t>PFIS</t>
  </si>
  <si>
    <t>PFLT</t>
  </si>
  <si>
    <t>PFMT</t>
  </si>
  <si>
    <t>PFNX</t>
  </si>
  <si>
    <t>PFPT</t>
  </si>
  <si>
    <t>PFSCF</t>
  </si>
  <si>
    <t>PFSI</t>
  </si>
  <si>
    <t>PFSW</t>
  </si>
  <si>
    <t>PGC</t>
  </si>
  <si>
    <t>PGEM</t>
  </si>
  <si>
    <t>PGH</t>
  </si>
  <si>
    <t>PGLC</t>
  </si>
  <si>
    <t>PGNPQ</t>
  </si>
  <si>
    <t>PGNX</t>
  </si>
  <si>
    <t>PGSVY</t>
  </si>
  <si>
    <t>PGTI</t>
  </si>
  <si>
    <t>PHGUF</t>
  </si>
  <si>
    <t>PHH</t>
  </si>
  <si>
    <t>PHII</t>
  </si>
  <si>
    <t>PHIIK</t>
  </si>
  <si>
    <t>PHMD</t>
  </si>
  <si>
    <t>PHX</t>
  </si>
  <si>
    <t>PI</t>
  </si>
  <si>
    <t>PICO</t>
  </si>
  <si>
    <t>PIH</t>
  </si>
  <si>
    <t>PINC</t>
  </si>
  <si>
    <t>PIP</t>
  </si>
  <si>
    <t>PIR</t>
  </si>
  <si>
    <t>PIRS</t>
  </si>
  <si>
    <t>PJC</t>
  </si>
  <si>
    <t>PJT</t>
  </si>
  <si>
    <t>PKBK</t>
  </si>
  <si>
    <t>PKD</t>
  </si>
  <si>
    <t>PKE</t>
  </si>
  <si>
    <t>PKOH</t>
  </si>
  <si>
    <t>PKX</t>
  </si>
  <si>
    <t>PLAB</t>
  </si>
  <si>
    <t>PLBC</t>
  </si>
  <si>
    <t>PLG</t>
  </si>
  <si>
    <t>PLM</t>
  </si>
  <si>
    <t>PLOW</t>
  </si>
  <si>
    <t>PLPC</t>
  </si>
  <si>
    <t>PLPM</t>
  </si>
  <si>
    <t>PLUG</t>
  </si>
  <si>
    <t>PLUS</t>
  </si>
  <si>
    <t>PM</t>
  </si>
  <si>
    <t>PMBC</t>
  </si>
  <si>
    <t>PMC</t>
  </si>
  <si>
    <t>PMCB</t>
  </si>
  <si>
    <t>PMD</t>
  </si>
  <si>
    <t>PME</t>
  </si>
  <si>
    <t>PMTS</t>
  </si>
  <si>
    <t>PN</t>
  </si>
  <si>
    <t>PNBK</t>
  </si>
  <si>
    <t>PNK</t>
  </si>
  <si>
    <t>PNLYY</t>
  </si>
  <si>
    <t>PNNT</t>
  </si>
  <si>
    <t>PNRG</t>
  </si>
  <si>
    <t>PNTR</t>
  </si>
  <si>
    <t>PODD</t>
  </si>
  <si>
    <t>POLXF</t>
  </si>
  <si>
    <t>POPE</t>
  </si>
  <si>
    <t>POWL</t>
  </si>
  <si>
    <t>PPBI</t>
  </si>
  <si>
    <t>PPHM</t>
  </si>
  <si>
    <t>PPP</t>
  </si>
  <si>
    <t>PPSI</t>
  </si>
  <si>
    <t>PRCP</t>
  </si>
  <si>
    <t>PRFT</t>
  </si>
  <si>
    <t>PRGX</t>
  </si>
  <si>
    <t>PRHL</t>
  </si>
  <si>
    <t>PRKR</t>
  </si>
  <si>
    <t>PRMRF</t>
  </si>
  <si>
    <t>PRMW</t>
  </si>
  <si>
    <t>PRO</t>
  </si>
  <si>
    <t>PROV</t>
  </si>
  <si>
    <t>PRPH</t>
  </si>
  <si>
    <t>PRQR</t>
  </si>
  <si>
    <t>PRSC</t>
  </si>
  <si>
    <t>PRSS</t>
  </si>
  <si>
    <t>PRTA</t>
  </si>
  <si>
    <t>PRTK</t>
  </si>
  <si>
    <t>PRTO</t>
  </si>
  <si>
    <t>PRTS</t>
  </si>
  <si>
    <t>PRXG</t>
  </si>
  <si>
    <t>PRZM</t>
  </si>
  <si>
    <t>PSDV</t>
  </si>
  <si>
    <t>PSGLQ</t>
  </si>
  <si>
    <t>PSIX</t>
  </si>
  <si>
    <t>PSMH</t>
  </si>
  <si>
    <t>PSMT</t>
  </si>
  <si>
    <t>PSSR</t>
  </si>
  <si>
    <t>PSTB</t>
  </si>
  <si>
    <t>PSTG</t>
  </si>
  <si>
    <t>PSTI</t>
  </si>
  <si>
    <t>PSWW</t>
  </si>
  <si>
    <t>PTCT</t>
  </si>
  <si>
    <t>PTEEF</t>
  </si>
  <si>
    <t>PTEN</t>
  </si>
  <si>
    <t>PTGCY</t>
  </si>
  <si>
    <t>PTI</t>
  </si>
  <si>
    <t>PTIE</t>
  </si>
  <si>
    <t>PTIX</t>
  </si>
  <si>
    <t>PTLA</t>
  </si>
  <si>
    <t>PTN</t>
  </si>
  <si>
    <t>PTNR</t>
  </si>
  <si>
    <t>PTR</t>
  </si>
  <si>
    <t>PTSC</t>
  </si>
  <si>
    <t>PTSI</t>
  </si>
  <si>
    <t>PTSX</t>
  </si>
  <si>
    <t>PTX</t>
  </si>
  <si>
    <t>PTXP</t>
  </si>
  <si>
    <t>PUB</t>
  </si>
  <si>
    <t>PULM</t>
  </si>
  <si>
    <t>PUSH</t>
  </si>
  <si>
    <t>PVBC</t>
  </si>
  <si>
    <t>PVCT</t>
  </si>
  <si>
    <t>PVG</t>
  </si>
  <si>
    <t>PW</t>
  </si>
  <si>
    <t>PWE</t>
  </si>
  <si>
    <t>PWOD</t>
  </si>
  <si>
    <t>PXD</t>
  </si>
  <si>
    <t>PXLW</t>
  </si>
  <si>
    <t>PXS</t>
  </si>
  <si>
    <t>PYDS</t>
  </si>
  <si>
    <t>PZE</t>
  </si>
  <si>
    <t>PZN</t>
  </si>
  <si>
    <t>Q</t>
  </si>
  <si>
    <t>QADA</t>
  </si>
  <si>
    <t>QADB</t>
  </si>
  <si>
    <t>QBAK</t>
  </si>
  <si>
    <t>QCCO</t>
  </si>
  <si>
    <t>QCRH</t>
  </si>
  <si>
    <t>QDEL</t>
  </si>
  <si>
    <t>QEP</t>
  </si>
  <si>
    <t>QEPC</t>
  </si>
  <si>
    <t>QFOR</t>
  </si>
  <si>
    <t>QHC</t>
  </si>
  <si>
    <t>QIWI</t>
  </si>
  <si>
    <t>QLTI</t>
  </si>
  <si>
    <t>QNBC</t>
  </si>
  <si>
    <t>QNST</t>
  </si>
  <si>
    <t>QNTO</t>
  </si>
  <si>
    <t>QPAC</t>
  </si>
  <si>
    <t>QRHC</t>
  </si>
  <si>
    <t>QRMLF</t>
  </si>
  <si>
    <t>QSII</t>
  </si>
  <si>
    <t>QTM</t>
  </si>
  <si>
    <t>QTMM</t>
  </si>
  <si>
    <t>QTNT</t>
  </si>
  <si>
    <t>QTRRF</t>
  </si>
  <si>
    <t>QTWO</t>
  </si>
  <si>
    <t>QUAD</t>
  </si>
  <si>
    <t>QUIK</t>
  </si>
  <si>
    <t>QUMU</t>
  </si>
  <si>
    <t>QUNR</t>
  </si>
  <si>
    <t>QUOT</t>
  </si>
  <si>
    <t>QURE</t>
  </si>
  <si>
    <t>RADA</t>
  </si>
  <si>
    <t>RAIL</t>
  </si>
  <si>
    <t>RAND</t>
  </si>
  <si>
    <t>RARE</t>
  </si>
  <si>
    <t>RAS</t>
  </si>
  <si>
    <t>RATE</t>
  </si>
  <si>
    <t>RAVE</t>
  </si>
  <si>
    <t>RAVN</t>
  </si>
  <si>
    <t>RBCAA</t>
  </si>
  <si>
    <t>RBCN</t>
  </si>
  <si>
    <t>RBPAA</t>
  </si>
  <si>
    <t>RBS</t>
  </si>
  <si>
    <t>RBSPF</t>
  </si>
  <si>
    <t>RBYCF</t>
  </si>
  <si>
    <t>RCAR</t>
  </si>
  <si>
    <t>RCII</t>
  </si>
  <si>
    <t>RCKY</t>
  </si>
  <si>
    <t>RCMT</t>
  </si>
  <si>
    <t>RCON</t>
  </si>
  <si>
    <t>RDC</t>
  </si>
  <si>
    <t>RDCM</t>
  </si>
  <si>
    <t>RDHL</t>
  </si>
  <si>
    <t>RDI</t>
  </si>
  <si>
    <t>RDNT</t>
  </si>
  <si>
    <t>RDS.B</t>
  </si>
  <si>
    <t>RDUS</t>
  </si>
  <si>
    <t>RDWR</t>
  </si>
  <si>
    <t>RECN</t>
  </si>
  <si>
    <t>REED</t>
  </si>
  <si>
    <t>REEMF</t>
  </si>
  <si>
    <t>REFR</t>
  </si>
  <si>
    <t>REGI</t>
  </si>
  <si>
    <t>REI</t>
  </si>
  <si>
    <t>REIS</t>
  </si>
  <si>
    <t>RELL</t>
  </si>
  <si>
    <t>RELV</t>
  </si>
  <si>
    <t>RELY</t>
  </si>
  <si>
    <t>REMI</t>
  </si>
  <si>
    <t>RENN</t>
  </si>
  <si>
    <t>REPH</t>
  </si>
  <si>
    <t>REPR</t>
  </si>
  <si>
    <t>RES</t>
  </si>
  <si>
    <t>RESI</t>
  </si>
  <si>
    <t>RESN</t>
  </si>
  <si>
    <t>REV</t>
  </si>
  <si>
    <t>REX</t>
  </si>
  <si>
    <t>REXX</t>
  </si>
  <si>
    <t>RFIL</t>
  </si>
  <si>
    <t>RFP</t>
  </si>
  <si>
    <t>RGC</t>
  </si>
  <si>
    <t>RGCO</t>
  </si>
  <si>
    <t>RGLS</t>
  </si>
  <si>
    <t>RGNX</t>
  </si>
  <si>
    <t>RGR</t>
  </si>
  <si>
    <t>RGS</t>
  </si>
  <si>
    <t>RGSE</t>
  </si>
  <si>
    <t>RHNO</t>
  </si>
  <si>
    <t>RHWKF</t>
  </si>
  <si>
    <t>RIBT</t>
  </si>
  <si>
    <t>RIC</t>
  </si>
  <si>
    <t>RICK</t>
  </si>
  <si>
    <t>RIG</t>
  </si>
  <si>
    <t>RIGL</t>
  </si>
  <si>
    <t>RIGP</t>
  </si>
  <si>
    <t>RILY</t>
  </si>
  <si>
    <t>RJETQ</t>
  </si>
  <si>
    <t>RKDA</t>
  </si>
  <si>
    <t>RLGT</t>
  </si>
  <si>
    <t>RLH</t>
  </si>
  <si>
    <t>RLMDD</t>
  </si>
  <si>
    <t>RLOG</t>
  </si>
  <si>
    <t>RM</t>
  </si>
  <si>
    <t>RMAX</t>
  </si>
  <si>
    <t>RMCF</t>
  </si>
  <si>
    <t>RMGN</t>
  </si>
  <si>
    <t>RMR</t>
  </si>
  <si>
    <t>RMTI</t>
  </si>
  <si>
    <t>RNDB</t>
  </si>
  <si>
    <t>RNET</t>
  </si>
  <si>
    <t>RNG</t>
  </si>
  <si>
    <t>RNN</t>
  </si>
  <si>
    <t>RNVA</t>
  </si>
  <si>
    <t>RNWK</t>
  </si>
  <si>
    <t>ROII</t>
  </si>
  <si>
    <t>ROKA</t>
  </si>
  <si>
    <t>ROSG</t>
  </si>
  <si>
    <t>ROX</t>
  </si>
  <si>
    <t>ROYT</t>
  </si>
  <si>
    <t>RPD</t>
  </si>
  <si>
    <t>RPRX</t>
  </si>
  <si>
    <t>RPXC</t>
  </si>
  <si>
    <t>RRC</t>
  </si>
  <si>
    <t>RRD</t>
  </si>
  <si>
    <t>RRGB</t>
  </si>
  <si>
    <t>RRR</t>
  </si>
  <si>
    <t>RRTS</t>
  </si>
  <si>
    <t>RSKIA</t>
  </si>
  <si>
    <t>RSO</t>
  </si>
  <si>
    <t>RSPP</t>
  </si>
  <si>
    <t>RSSS</t>
  </si>
  <si>
    <t>RST</t>
  </si>
  <si>
    <t>RSYS</t>
  </si>
  <si>
    <t>RT</t>
  </si>
  <si>
    <t>RTEC</t>
  </si>
  <si>
    <t>RTIX</t>
  </si>
  <si>
    <t>RTK</t>
  </si>
  <si>
    <t>RTNB</t>
  </si>
  <si>
    <t>RTRX</t>
  </si>
  <si>
    <t>RTTR</t>
  </si>
  <si>
    <t>RUBI</t>
  </si>
  <si>
    <t>RUN</t>
  </si>
  <si>
    <t>RUSHB</t>
  </si>
  <si>
    <t>RUTH</t>
  </si>
  <si>
    <t>RVEN</t>
  </si>
  <si>
    <t>RVLT</t>
  </si>
  <si>
    <t>RVNC</t>
  </si>
  <si>
    <t>RVP</t>
  </si>
  <si>
    <t>RVSB</t>
  </si>
  <si>
    <t>RWC</t>
  </si>
  <si>
    <t>RWEOY</t>
  </si>
  <si>
    <t>RWLK</t>
  </si>
  <si>
    <t>RXDX</t>
  </si>
  <si>
    <t>RXII</t>
  </si>
  <si>
    <t>RYAM</t>
  </si>
  <si>
    <t>RYI</t>
  </si>
  <si>
    <t>S</t>
  </si>
  <si>
    <t>SA</t>
  </si>
  <si>
    <t>SAEX</t>
  </si>
  <si>
    <t>SAFT</t>
  </si>
  <si>
    <t>SAGE</t>
  </si>
  <si>
    <t>SAH</t>
  </si>
  <si>
    <t>SAJA</t>
  </si>
  <si>
    <t>SAL</t>
  </si>
  <si>
    <t>SALE</t>
  </si>
  <si>
    <t>SALM</t>
  </si>
  <si>
    <t>SALT</t>
  </si>
  <si>
    <t>SAMG</t>
  </si>
  <si>
    <t>SAND</t>
  </si>
  <si>
    <t>SANM</t>
  </si>
  <si>
    <t>SANW</t>
  </si>
  <si>
    <t>SAR</t>
  </si>
  <si>
    <t>SASR</t>
  </si>
  <si>
    <t>SAUC</t>
  </si>
  <si>
    <t>SB</t>
  </si>
  <si>
    <t>SBAC</t>
  </si>
  <si>
    <t>SBBX</t>
  </si>
  <si>
    <t>SBCF</t>
  </si>
  <si>
    <t>SBCP</t>
  </si>
  <si>
    <t>SBFC</t>
  </si>
  <si>
    <t>SBFG</t>
  </si>
  <si>
    <t>SBH</t>
  </si>
  <si>
    <t>SBLK</t>
  </si>
  <si>
    <t>SBOT</t>
  </si>
  <si>
    <t>SBPH</t>
  </si>
  <si>
    <t>SBR</t>
  </si>
  <si>
    <t>SBSI</t>
  </si>
  <si>
    <t>SBTB</t>
  </si>
  <si>
    <t>SBY</t>
  </si>
  <si>
    <t>SCHN</t>
  </si>
  <si>
    <t>SCIA</t>
  </si>
  <si>
    <t>SCKT</t>
  </si>
  <si>
    <t>SCLN</t>
  </si>
  <si>
    <t>SCM</t>
  </si>
  <si>
    <t>SCMP</t>
  </si>
  <si>
    <t>SCMR</t>
  </si>
  <si>
    <t>SCNB</t>
  </si>
  <si>
    <t>SCND</t>
  </si>
  <si>
    <t>SCON</t>
  </si>
  <si>
    <t>SCOO</t>
  </si>
  <si>
    <t>SCSC</t>
  </si>
  <si>
    <t>SCTY</t>
  </si>
  <si>
    <t>SCVL</t>
  </si>
  <si>
    <t>SCX</t>
  </si>
  <si>
    <t>SCYX</t>
  </si>
  <si>
    <t>SDEV</t>
  </si>
  <si>
    <t>SDLP</t>
  </si>
  <si>
    <t>SDOI</t>
  </si>
  <si>
    <t>SDPI</t>
  </si>
  <si>
    <t>SDR</t>
  </si>
  <si>
    <t>SDRL</t>
  </si>
  <si>
    <t>SDT</t>
  </si>
  <si>
    <t>SEAC</t>
  </si>
  <si>
    <t>SEB</t>
  </si>
  <si>
    <t>SEDG</t>
  </si>
  <si>
    <t>SEED</t>
  </si>
  <si>
    <t>SEMG</t>
  </si>
  <si>
    <t>SEMI</t>
  </si>
  <si>
    <t>SENEA</t>
  </si>
  <si>
    <t>SENR</t>
  </si>
  <si>
    <t>SENS</t>
  </si>
  <si>
    <t>SEOVF</t>
  </si>
  <si>
    <t>SEV</t>
  </si>
  <si>
    <t>SFBC</t>
  </si>
  <si>
    <t>SFDL</t>
  </si>
  <si>
    <t>SFE</t>
  </si>
  <si>
    <t>SFL</t>
  </si>
  <si>
    <t>SFR</t>
  </si>
  <si>
    <t>SFS</t>
  </si>
  <si>
    <t>SFST</t>
  </si>
  <si>
    <t>SFUN</t>
  </si>
  <si>
    <t>SGA</t>
  </si>
  <si>
    <t>SGAPY</t>
  </si>
  <si>
    <t>SGB</t>
  </si>
  <si>
    <t>SGC</t>
  </si>
  <si>
    <t>SGEN</t>
  </si>
  <si>
    <t>SGLB</t>
  </si>
  <si>
    <t>SGLDF</t>
  </si>
  <si>
    <t>SGM</t>
  </si>
  <si>
    <t>SGMA</t>
  </si>
  <si>
    <t>SGMO</t>
  </si>
  <si>
    <t>SGNL</t>
  </si>
  <si>
    <t>SGQRF</t>
  </si>
  <si>
    <t>SGRP</t>
  </si>
  <si>
    <t>SGRY</t>
  </si>
  <si>
    <t>SGU</t>
  </si>
  <si>
    <t>SGY</t>
  </si>
  <si>
    <t>SHAK</t>
  </si>
  <si>
    <t>SHBI</t>
  </si>
  <si>
    <t>SHCAY</t>
  </si>
  <si>
    <t>SHEN</t>
  </si>
  <si>
    <t>SHIP</t>
  </si>
  <si>
    <t>SHLM</t>
  </si>
  <si>
    <t>SHLO</t>
  </si>
  <si>
    <t>SHOP</t>
  </si>
  <si>
    <t>SHOR</t>
  </si>
  <si>
    <t>SHOS</t>
  </si>
  <si>
    <t>SHSP</t>
  </si>
  <si>
    <t>SIAF</t>
  </si>
  <si>
    <t>SID</t>
  </si>
  <si>
    <t>SIEB</t>
  </si>
  <si>
    <t>SIEN</t>
  </si>
  <si>
    <t>SIF</t>
  </si>
  <si>
    <t>SIFI</t>
  </si>
  <si>
    <t>SIFY</t>
  </si>
  <si>
    <t>SIGM</t>
  </si>
  <si>
    <t>SILC</t>
  </si>
  <si>
    <t>SIM</t>
  </si>
  <si>
    <t>SINO</t>
  </si>
  <si>
    <t>SIRI</t>
  </si>
  <si>
    <t>SITE</t>
  </si>
  <si>
    <t>SITO</t>
  </si>
  <si>
    <t>SIX</t>
  </si>
  <si>
    <t>SJT</t>
  </si>
  <si>
    <t>SKAS</t>
  </si>
  <si>
    <t>SKHSY</t>
  </si>
  <si>
    <t>SKIS</t>
  </si>
  <si>
    <t>SKLN</t>
  </si>
  <si>
    <t>SKY</t>
  </si>
  <si>
    <t>SKYS</t>
  </si>
  <si>
    <t>SLCA</t>
  </si>
  <si>
    <t>SLCT</t>
  </si>
  <si>
    <t>SLD</t>
  </si>
  <si>
    <t>SLP</t>
  </si>
  <si>
    <t>SLRC</t>
  </si>
  <si>
    <t>SM</t>
  </si>
  <si>
    <t>SMBC</t>
  </si>
  <si>
    <t>SMBK</t>
  </si>
  <si>
    <t>SMDM</t>
  </si>
  <si>
    <t>SMED</t>
  </si>
  <si>
    <t>SMID</t>
  </si>
  <si>
    <t>SMIT</t>
  </si>
  <si>
    <t>SMLP</t>
  </si>
  <si>
    <t>SMMF</t>
  </si>
  <si>
    <t>SMMT</t>
  </si>
  <si>
    <t>SMRT</t>
  </si>
  <si>
    <t>SMSI</t>
  </si>
  <si>
    <t>SMTX</t>
  </si>
  <si>
    <t>SNAK</t>
  </si>
  <si>
    <t>SNBC</t>
  </si>
  <si>
    <t>SNC</t>
  </si>
  <si>
    <t>SNDX</t>
  </si>
  <si>
    <t>SNFCA</t>
  </si>
  <si>
    <t>SNGX</t>
  </si>
  <si>
    <t>SNMX</t>
  </si>
  <si>
    <t>SNOW</t>
  </si>
  <si>
    <t>SNR</t>
  </si>
  <si>
    <t>SNSS</t>
  </si>
  <si>
    <t>SODA</t>
  </si>
  <si>
    <t>SOFO</t>
  </si>
  <si>
    <t>SOHO</t>
  </si>
  <si>
    <t>SOHU</t>
  </si>
  <si>
    <t>SOL</t>
  </si>
  <si>
    <t>SOMC</t>
  </si>
  <si>
    <t>SONA</t>
  </si>
  <si>
    <t>SONC</t>
  </si>
  <si>
    <t>SONS</t>
  </si>
  <si>
    <t>SORL</t>
  </si>
  <si>
    <t>SOTK</t>
  </si>
  <si>
    <t>SP</t>
  </si>
  <si>
    <t>SPA</t>
  </si>
  <si>
    <t>SPAN</t>
  </si>
  <si>
    <t>SPAR</t>
  </si>
  <si>
    <t>SPCB</t>
  </si>
  <si>
    <t>SPDL</t>
  </si>
  <si>
    <t>SPEX</t>
  </si>
  <si>
    <t>SPHS</t>
  </si>
  <si>
    <t>SPIL</t>
  </si>
  <si>
    <t>SPKE</t>
  </si>
  <si>
    <t>SPLK</t>
  </si>
  <si>
    <t>SPLP</t>
  </si>
  <si>
    <t>SPN</t>
  </si>
  <si>
    <t>SPNC</t>
  </si>
  <si>
    <t>SPNE</t>
  </si>
  <si>
    <t>SPNS</t>
  </si>
  <si>
    <t>SPOK</t>
  </si>
  <si>
    <t>SPPI</t>
  </si>
  <si>
    <t>SPPJY</t>
  </si>
  <si>
    <t>SPRS</t>
  </si>
  <si>
    <t>SPRT</t>
  </si>
  <si>
    <t>SPWH</t>
  </si>
  <si>
    <t>SPWR</t>
  </si>
  <si>
    <t>SPXC</t>
  </si>
  <si>
    <t>SQ</t>
  </si>
  <si>
    <t>SQBG</t>
  </si>
  <si>
    <t>SQNS</t>
  </si>
  <si>
    <t>SRAX</t>
  </si>
  <si>
    <t>SRDX</t>
  </si>
  <si>
    <t>SREV</t>
  </si>
  <si>
    <t>SRG</t>
  </si>
  <si>
    <t>SRI</t>
  </si>
  <si>
    <t>SRLP</t>
  </si>
  <si>
    <t>SRMC</t>
  </si>
  <si>
    <t>SRNE</t>
  </si>
  <si>
    <t>SRNN</t>
  </si>
  <si>
    <t>SRPT</t>
  </si>
  <si>
    <t>SRSC</t>
  </si>
  <si>
    <t>SRT</t>
  </si>
  <si>
    <t>SRTS</t>
  </si>
  <si>
    <t>SRYB</t>
  </si>
  <si>
    <t>SSFN</t>
  </si>
  <si>
    <t>SSH</t>
  </si>
  <si>
    <t>SSI</t>
  </si>
  <si>
    <t>SSKN</t>
  </si>
  <si>
    <t>SSN</t>
  </si>
  <si>
    <t>SSPC</t>
  </si>
  <si>
    <t>SSY</t>
  </si>
  <si>
    <t>SSYS</t>
  </si>
  <si>
    <t>STAA</t>
  </si>
  <si>
    <t>STAF</t>
  </si>
  <si>
    <t>STAG</t>
  </si>
  <si>
    <t>STAR</t>
  </si>
  <si>
    <t>STB</t>
  </si>
  <si>
    <t>STBZ</t>
  </si>
  <si>
    <t>STDY</t>
  </si>
  <si>
    <t>STEM</t>
  </si>
  <si>
    <t>STFC</t>
  </si>
  <si>
    <t>STGG</t>
  </si>
  <si>
    <t>STKL</t>
  </si>
  <si>
    <t>STKS</t>
  </si>
  <si>
    <t>STLT</t>
  </si>
  <si>
    <t>STLY</t>
  </si>
  <si>
    <t>STML</t>
  </si>
  <si>
    <t>STNG</t>
  </si>
  <si>
    <t>STO</t>
  </si>
  <si>
    <t>STON</t>
  </si>
  <si>
    <t>STOY</t>
  </si>
  <si>
    <t>STRA</t>
  </si>
  <si>
    <t>STRI</t>
  </si>
  <si>
    <t>STRL</t>
  </si>
  <si>
    <t>STRM</t>
  </si>
  <si>
    <t>STRP</t>
  </si>
  <si>
    <t>STRS</t>
  </si>
  <si>
    <t>STRT</t>
  </si>
  <si>
    <t>STRZB</t>
  </si>
  <si>
    <t>STS</t>
  </si>
  <si>
    <t>STV</t>
  </si>
  <si>
    <t>STZ.B</t>
  </si>
  <si>
    <t>SU</t>
  </si>
  <si>
    <t>SUMR</t>
  </si>
  <si>
    <t>SUNS</t>
  </si>
  <si>
    <t>SUNW</t>
  </si>
  <si>
    <t>SUP</t>
  </si>
  <si>
    <t>SUWN</t>
  </si>
  <si>
    <t>SVA</t>
  </si>
  <si>
    <t>SVBI</t>
  </si>
  <si>
    <t>SVBL</t>
  </si>
  <si>
    <t>SVMLF</t>
  </si>
  <si>
    <t>SVNDY</t>
  </si>
  <si>
    <t>SVON</t>
  </si>
  <si>
    <t>SVT</t>
  </si>
  <si>
    <t>SVU</t>
  </si>
  <si>
    <t>SVVC</t>
  </si>
  <si>
    <t>SWIR</t>
  </si>
  <si>
    <t>SWKH</t>
  </si>
  <si>
    <t>SWM</t>
  </si>
  <si>
    <t>SWN</t>
  </si>
  <si>
    <t>SXC</t>
  </si>
  <si>
    <t>SXCL</t>
  </si>
  <si>
    <t>SXCP</t>
  </si>
  <si>
    <t>SXE</t>
  </si>
  <si>
    <t>SYBT</t>
  </si>
  <si>
    <t>SYEV</t>
  </si>
  <si>
    <t>SYMX</t>
  </si>
  <si>
    <t>SYN</t>
  </si>
  <si>
    <t>SYNC</t>
  </si>
  <si>
    <t>SYNL</t>
  </si>
  <si>
    <t>SYPR</t>
  </si>
  <si>
    <t>SYRG</t>
  </si>
  <si>
    <t>SYRX</t>
  </si>
  <si>
    <t>SYUT</t>
  </si>
  <si>
    <t>SYX</t>
  </si>
  <si>
    <t>TA</t>
  </si>
  <si>
    <t>TACO</t>
  </si>
  <si>
    <t>TACT</t>
  </si>
  <si>
    <t>TAIT</t>
  </si>
  <si>
    <t>TALN</t>
  </si>
  <si>
    <t>TARO</t>
  </si>
  <si>
    <t>TAST</t>
  </si>
  <si>
    <t>TAT</t>
  </si>
  <si>
    <t>TATT</t>
  </si>
  <si>
    <t>TAX</t>
  </si>
  <si>
    <t>TAYD</t>
  </si>
  <si>
    <t>TBBK</t>
  </si>
  <si>
    <t>TBI</t>
  </si>
  <si>
    <t>TBK</t>
  </si>
  <si>
    <t>TBNC</t>
  </si>
  <si>
    <t>TBNK</t>
  </si>
  <si>
    <t>TBPH</t>
  </si>
  <si>
    <t>TCAP</t>
  </si>
  <si>
    <t>TCBK</t>
  </si>
  <si>
    <t>TCCO</t>
  </si>
  <si>
    <t>TCFC</t>
  </si>
  <si>
    <t>TCI</t>
  </si>
  <si>
    <t>TCMD</t>
  </si>
  <si>
    <t>TCON</t>
  </si>
  <si>
    <t>TCPC</t>
  </si>
  <si>
    <t>TCRD</t>
  </si>
  <si>
    <t>TCS</t>
  </si>
  <si>
    <t>TCX</t>
  </si>
  <si>
    <t>TDG</t>
  </si>
  <si>
    <t>TDOC</t>
  </si>
  <si>
    <t>TDW</t>
  </si>
  <si>
    <t>TEAM</t>
  </si>
  <si>
    <t>TEDU</t>
  </si>
  <si>
    <t>TELNY</t>
  </si>
  <si>
    <t>TELOZ</t>
  </si>
  <si>
    <t>TENX</t>
  </si>
  <si>
    <t>TESO</t>
  </si>
  <si>
    <t>TESS</t>
  </si>
  <si>
    <t>TETZF</t>
  </si>
  <si>
    <t>TEUM</t>
  </si>
  <si>
    <t>TG</t>
  </si>
  <si>
    <t>TGA</t>
  </si>
  <si>
    <t>TGB</t>
  </si>
  <si>
    <t>TGC</t>
  </si>
  <si>
    <t>TGD</t>
  </si>
  <si>
    <t>TGEN</t>
  </si>
  <si>
    <t>TGH</t>
  </si>
  <si>
    <t>TGLS</t>
  </si>
  <si>
    <t>TGS</t>
  </si>
  <si>
    <t>TGTX</t>
  </si>
  <si>
    <t>THERF</t>
  </si>
  <si>
    <t>THFF</t>
  </si>
  <si>
    <t>THLD</t>
  </si>
  <si>
    <t>THM</t>
  </si>
  <si>
    <t>THR</t>
  </si>
  <si>
    <t>THST</t>
  </si>
  <si>
    <t>THTI</t>
  </si>
  <si>
    <t>TICC</t>
  </si>
  <si>
    <t>TIER</t>
  </si>
  <si>
    <t>TIK</t>
  </si>
  <si>
    <t>TIL</t>
  </si>
  <si>
    <t>TINY</t>
  </si>
  <si>
    <t>TIPT</t>
  </si>
  <si>
    <t>TIS</t>
  </si>
  <si>
    <t>TISA</t>
  </si>
  <si>
    <t>TITN</t>
  </si>
  <si>
    <t>TIXC</t>
  </si>
  <si>
    <t>TK</t>
  </si>
  <si>
    <t>TKAI</t>
  </si>
  <si>
    <t>TKAT</t>
  </si>
  <si>
    <t>TKOI</t>
  </si>
  <si>
    <t>TKPYY</t>
  </si>
  <si>
    <t>TLF</t>
  </si>
  <si>
    <t>TLGT</t>
  </si>
  <si>
    <t>TLK</t>
  </si>
  <si>
    <t>TLP</t>
  </si>
  <si>
    <t>TLRD</t>
  </si>
  <si>
    <t>TLRS</t>
  </si>
  <si>
    <t>TLYS</t>
  </si>
  <si>
    <t>TMP</t>
  </si>
  <si>
    <t>TMQ</t>
  </si>
  <si>
    <t>TMST</t>
  </si>
  <si>
    <t>TNAV</t>
  </si>
  <si>
    <t>TNDM</t>
  </si>
  <si>
    <t>TNH</t>
  </si>
  <si>
    <t>TNK</t>
  </si>
  <si>
    <t>TNP</t>
  </si>
  <si>
    <t>TNXP</t>
  </si>
  <si>
    <t>TOFB</t>
  </si>
  <si>
    <t>TOO</t>
  </si>
  <si>
    <t>TORM</t>
  </si>
  <si>
    <t>TOSYY</t>
  </si>
  <si>
    <t>TOUR</t>
  </si>
  <si>
    <t>TOWR</t>
  </si>
  <si>
    <t>TPCA</t>
  </si>
  <si>
    <t>TPCS</t>
  </si>
  <si>
    <t>TPHS</t>
  </si>
  <si>
    <t>TPIC</t>
  </si>
  <si>
    <t>TPIV</t>
  </si>
  <si>
    <t>TPL</t>
  </si>
  <si>
    <t>TPLM</t>
  </si>
  <si>
    <t>TPVG</t>
  </si>
  <si>
    <t>TR</t>
  </si>
  <si>
    <t>TRC</t>
  </si>
  <si>
    <t>TRCB</t>
  </si>
  <si>
    <t>TRCH</t>
  </si>
  <si>
    <t>TRCK</t>
  </si>
  <si>
    <t>TREC</t>
  </si>
  <si>
    <t>TRGP</t>
  </si>
  <si>
    <t>TRHF</t>
  </si>
  <si>
    <t>TRIB</t>
  </si>
  <si>
    <t>TRIL</t>
  </si>
  <si>
    <t>TRK</t>
  </si>
  <si>
    <t>TRKK</t>
  </si>
  <si>
    <t>TRLPF</t>
  </si>
  <si>
    <t>TRMR</t>
  </si>
  <si>
    <t>TRNC</t>
  </si>
  <si>
    <t>TRNS</t>
  </si>
  <si>
    <t>TROV</t>
  </si>
  <si>
    <t>TROX</t>
  </si>
  <si>
    <t>TRQ</t>
  </si>
  <si>
    <t>TRR</t>
  </si>
  <si>
    <t>TRS</t>
  </si>
  <si>
    <t>TRST</t>
  </si>
  <si>
    <t>TRT</t>
  </si>
  <si>
    <t>TRTC</t>
  </si>
  <si>
    <t>TRUP</t>
  </si>
  <si>
    <t>TRUU</t>
  </si>
  <si>
    <t>TRVN</t>
  </si>
  <si>
    <t>TRX</t>
  </si>
  <si>
    <t>TRXC</t>
  </si>
  <si>
    <t>TRXD</t>
  </si>
  <si>
    <t>TRXO</t>
  </si>
  <si>
    <t>TS</t>
  </si>
  <si>
    <t>TSBK</t>
  </si>
  <si>
    <t>TSC</t>
  </si>
  <si>
    <t>TSL</t>
  </si>
  <si>
    <t>TSLA</t>
  </si>
  <si>
    <t>TSQ</t>
  </si>
  <si>
    <t>TSRI</t>
  </si>
  <si>
    <t>TSRO</t>
  </si>
  <si>
    <t>TST</t>
  </si>
  <si>
    <t>TTGT</t>
  </si>
  <si>
    <t>TTI</t>
  </si>
  <si>
    <t>TTNP</t>
  </si>
  <si>
    <t>TTOO</t>
  </si>
  <si>
    <t>TTPH</t>
  </si>
  <si>
    <t>TUBE</t>
  </si>
  <si>
    <t>TUES</t>
  </si>
  <si>
    <t>TURV</t>
  </si>
  <si>
    <t>TVPT</t>
  </si>
  <si>
    <t>TWER</t>
  </si>
  <si>
    <t>TWI</t>
  </si>
  <si>
    <t>TWIN</t>
  </si>
  <si>
    <t>TWMC</t>
  </si>
  <si>
    <t>TWOC</t>
  </si>
  <si>
    <t>TWOU</t>
  </si>
  <si>
    <t>TWTR</t>
  </si>
  <si>
    <t>TXMD</t>
  </si>
  <si>
    <t>TXSP</t>
  </si>
  <si>
    <t>TYMI</t>
  </si>
  <si>
    <t>TYPE</t>
  </si>
  <si>
    <t>TZOO</t>
  </si>
  <si>
    <t>UAM</t>
  </si>
  <si>
    <t>UAMY</t>
  </si>
  <si>
    <t>UAN</t>
  </si>
  <si>
    <t>UBA</t>
  </si>
  <si>
    <t>UBCP</t>
  </si>
  <si>
    <t>UBFO</t>
  </si>
  <si>
    <t>UBNK</t>
  </si>
  <si>
    <t>UBOH</t>
  </si>
  <si>
    <t>UBP</t>
  </si>
  <si>
    <t>UCBA</t>
  </si>
  <si>
    <t>UCFC</t>
  </si>
  <si>
    <t>UCP</t>
  </si>
  <si>
    <t>UCTT</t>
  </si>
  <si>
    <t>UEC</t>
  </si>
  <si>
    <t>UEPS</t>
  </si>
  <si>
    <t>UFAB</t>
  </si>
  <si>
    <t>UFCS</t>
  </si>
  <si>
    <t>UFI</t>
  </si>
  <si>
    <t>UFPT</t>
  </si>
  <si>
    <t>UG</t>
  </si>
  <si>
    <t>UHT</t>
  </si>
  <si>
    <t>UIHC</t>
  </si>
  <si>
    <t>UIS</t>
  </si>
  <si>
    <t>ULBI</t>
  </si>
  <si>
    <t>ULH</t>
  </si>
  <si>
    <t>ULTR</t>
  </si>
  <si>
    <t>ULUR</t>
  </si>
  <si>
    <t>UMC</t>
  </si>
  <si>
    <t>UMH</t>
  </si>
  <si>
    <t>UNAM</t>
  </si>
  <si>
    <t>UNB</t>
  </si>
  <si>
    <t>UNT</t>
  </si>
  <si>
    <t>UNTY</t>
  </si>
  <si>
    <t>UNXL</t>
  </si>
  <si>
    <t>UPLD</t>
  </si>
  <si>
    <t>UPLMQ</t>
  </si>
  <si>
    <t>UQM</t>
  </si>
  <si>
    <t>URG</t>
  </si>
  <si>
    <t>URRE</t>
  </si>
  <si>
    <t>USAK</t>
  </si>
  <si>
    <t>USAP</t>
  </si>
  <si>
    <t>USAT</t>
  </si>
  <si>
    <t>USCR</t>
  </si>
  <si>
    <t>USDP</t>
  </si>
  <si>
    <t>USEG</t>
  </si>
  <si>
    <t>USEL</t>
  </si>
  <si>
    <t>USLM</t>
  </si>
  <si>
    <t>USNZY</t>
  </si>
  <si>
    <t>USPH</t>
  </si>
  <si>
    <t>UTEK</t>
  </si>
  <si>
    <t>UTGN</t>
  </si>
  <si>
    <t>UTI</t>
  </si>
  <si>
    <t>UTL</t>
  </si>
  <si>
    <t>UTMD</t>
  </si>
  <si>
    <t>UTSI</t>
  </si>
  <si>
    <t>UUU</t>
  </si>
  <si>
    <t>UUUU</t>
  </si>
  <si>
    <t>UVE</t>
  </si>
  <si>
    <t>UVSP</t>
  </si>
  <si>
    <t>UVV</t>
  </si>
  <si>
    <t>UWN</t>
  </si>
  <si>
    <t>VALU</t>
  </si>
  <si>
    <t>VASC</t>
  </si>
  <si>
    <t>VASO</t>
  </si>
  <si>
    <t>VBFC</t>
  </si>
  <si>
    <t>VBLT</t>
  </si>
  <si>
    <t>VBTX</t>
  </si>
  <si>
    <t>VCO</t>
  </si>
  <si>
    <t>VCRA</t>
  </si>
  <si>
    <t>VCYT</t>
  </si>
  <si>
    <t>VDSI</t>
  </si>
  <si>
    <t>VDTH</t>
  </si>
  <si>
    <t>VEC</t>
  </si>
  <si>
    <t>VECO</t>
  </si>
  <si>
    <t>VEDL</t>
  </si>
  <si>
    <t>VER</t>
  </si>
  <si>
    <t>VET</t>
  </si>
  <si>
    <t>VGR</t>
  </si>
  <si>
    <t>VGZ</t>
  </si>
  <si>
    <t>VHC</t>
  </si>
  <si>
    <t>VIA</t>
  </si>
  <si>
    <t>VIAAY</t>
  </si>
  <si>
    <t>VICL</t>
  </si>
  <si>
    <t>VICR</t>
  </si>
  <si>
    <t>VIDE</t>
  </si>
  <si>
    <t>VII</t>
  </si>
  <si>
    <t>VIP</t>
  </si>
  <si>
    <t>VIRC</t>
  </si>
  <si>
    <t>VIRT</t>
  </si>
  <si>
    <t>VISI</t>
  </si>
  <si>
    <t>VIVE</t>
  </si>
  <si>
    <t>VIVO</t>
  </si>
  <si>
    <t>VJET</t>
  </si>
  <si>
    <t>VKTX</t>
  </si>
  <si>
    <t>VLGEA</t>
  </si>
  <si>
    <t>VLOWY</t>
  </si>
  <si>
    <t>VLRX</t>
  </si>
  <si>
    <t>VNCE</t>
  </si>
  <si>
    <t>VNDA</t>
  </si>
  <si>
    <t>VNET</t>
  </si>
  <si>
    <t>VNR</t>
  </si>
  <si>
    <t>VNRX</t>
  </si>
  <si>
    <t>VOC</t>
  </si>
  <si>
    <t>VOXX</t>
  </si>
  <si>
    <t>VPG</t>
  </si>
  <si>
    <t>VRA</t>
  </si>
  <si>
    <t>VRML</t>
  </si>
  <si>
    <t>VRNS</t>
  </si>
  <si>
    <t>VRSEF</t>
  </si>
  <si>
    <t>VRSN</t>
  </si>
  <si>
    <t>VRTA</t>
  </si>
  <si>
    <t>VRTS</t>
  </si>
  <si>
    <t>VRTU</t>
  </si>
  <si>
    <t>VRTV</t>
  </si>
  <si>
    <t>VRTX</t>
  </si>
  <si>
    <t>VSAR</t>
  </si>
  <si>
    <t>VSAT</t>
  </si>
  <si>
    <t>VSEC</t>
  </si>
  <si>
    <t>VSI</t>
  </si>
  <si>
    <t>VSLR</t>
  </si>
  <si>
    <t>VSR</t>
  </si>
  <si>
    <t>VSTM</t>
  </si>
  <si>
    <t>VSYS</t>
  </si>
  <si>
    <t>VTGN</t>
  </si>
  <si>
    <t>VTL</t>
  </si>
  <si>
    <t>VTNR</t>
  </si>
  <si>
    <t>VTTI</t>
  </si>
  <si>
    <t>VUZI</t>
  </si>
  <si>
    <t>VVI</t>
  </si>
  <si>
    <t>VWDRY</t>
  </si>
  <si>
    <t>VYGR</t>
  </si>
  <si>
    <t>W</t>
  </si>
  <si>
    <t>WABC</t>
  </si>
  <si>
    <t>WAC</t>
  </si>
  <si>
    <t>WASH</t>
  </si>
  <si>
    <t>WATT</t>
  </si>
  <si>
    <t>WAYN</t>
  </si>
  <si>
    <t>WBAI</t>
  </si>
  <si>
    <t>WBB</t>
  </si>
  <si>
    <t>WCIC</t>
  </si>
  <si>
    <t>WCST</t>
  </si>
  <si>
    <t>WCUI</t>
  </si>
  <si>
    <t>WD</t>
  </si>
  <si>
    <t>WDAY</t>
  </si>
  <si>
    <t>WEB</t>
  </si>
  <si>
    <t>WEDXF</t>
  </si>
  <si>
    <t>WEEEF</t>
  </si>
  <si>
    <t>WEFP</t>
  </si>
  <si>
    <t>WEYL</t>
  </si>
  <si>
    <t>WEYS</t>
  </si>
  <si>
    <t>WFBI</t>
  </si>
  <si>
    <t>WFCF</t>
  </si>
  <si>
    <t>WFT</t>
  </si>
  <si>
    <t>WG</t>
  </si>
  <si>
    <t>WGA</t>
  </si>
  <si>
    <t>WGBS</t>
  </si>
  <si>
    <t>WGO</t>
  </si>
  <si>
    <t>WHF</t>
  </si>
  <si>
    <t>WHG</t>
  </si>
  <si>
    <t>WHLM</t>
  </si>
  <si>
    <t>WHLR</t>
  </si>
  <si>
    <t>WHZT</t>
  </si>
  <si>
    <t>WIFI</t>
  </si>
  <si>
    <t>WILC</t>
  </si>
  <si>
    <t>WILN</t>
  </si>
  <si>
    <t>WIN</t>
  </si>
  <si>
    <t>WINA</t>
  </si>
  <si>
    <t>WING</t>
  </si>
  <si>
    <t>WINT</t>
  </si>
  <si>
    <t>WIRE</t>
  </si>
  <si>
    <t>WISH</t>
  </si>
  <si>
    <t>WK</t>
  </si>
  <si>
    <t>WKHS</t>
  </si>
  <si>
    <t>WLDN</t>
  </si>
  <si>
    <t>WLFC</t>
  </si>
  <si>
    <t>WLH</t>
  </si>
  <si>
    <t>WLKP</t>
  </si>
  <si>
    <t>WLKR</t>
  </si>
  <si>
    <t>WLL</t>
  </si>
  <si>
    <t>WLMIY</t>
  </si>
  <si>
    <t>WMAR</t>
  </si>
  <si>
    <t>WMC</t>
  </si>
  <si>
    <t>WMGI</t>
  </si>
  <si>
    <t>WMIH</t>
  </si>
  <si>
    <t>WMK</t>
  </si>
  <si>
    <t>WMLP</t>
  </si>
  <si>
    <t>WNC</t>
  </si>
  <si>
    <t>WNEB</t>
  </si>
  <si>
    <t>WNGRF</t>
  </si>
  <si>
    <t>WNRL</t>
  </si>
  <si>
    <t>WPCS</t>
  </si>
  <si>
    <t>WPG</t>
  </si>
  <si>
    <t>WPRT</t>
  </si>
  <si>
    <t>WPT</t>
  </si>
  <si>
    <t>WPX</t>
  </si>
  <si>
    <t>WRLD</t>
  </si>
  <si>
    <t>WRN</t>
  </si>
  <si>
    <t>WSBF</t>
  </si>
  <si>
    <t>WSCI</t>
  </si>
  <si>
    <t>WSO.B</t>
  </si>
  <si>
    <t>WSR</t>
  </si>
  <si>
    <t>WSTC</t>
  </si>
  <si>
    <t>WSTG</t>
  </si>
  <si>
    <t>WSTL</t>
  </si>
  <si>
    <t>WTBA</t>
  </si>
  <si>
    <t>WTER</t>
  </si>
  <si>
    <t>WTM</t>
  </si>
  <si>
    <t>WTT</t>
  </si>
  <si>
    <t>WTW</t>
  </si>
  <si>
    <t>WUBA</t>
  </si>
  <si>
    <t>WVE</t>
  </si>
  <si>
    <t>WVFC</t>
  </si>
  <si>
    <t>WVVI</t>
  </si>
  <si>
    <t>WYY</t>
  </si>
  <si>
    <t>X</t>
  </si>
  <si>
    <t>XBIO</t>
  </si>
  <si>
    <t>XBIT</t>
  </si>
  <si>
    <t>XBKS</t>
  </si>
  <si>
    <t>XCRA</t>
  </si>
  <si>
    <t>XEC</t>
  </si>
  <si>
    <t>XELB</t>
  </si>
  <si>
    <t>XENE</t>
  </si>
  <si>
    <t>XENT</t>
  </si>
  <si>
    <t>XGTI</t>
  </si>
  <si>
    <t>XIN</t>
  </si>
  <si>
    <t>XLRN</t>
  </si>
  <si>
    <t>XNCR</t>
  </si>
  <si>
    <t>XNET</t>
  </si>
  <si>
    <t>XON</t>
  </si>
  <si>
    <t>XONE</t>
  </si>
  <si>
    <t>XOXO</t>
  </si>
  <si>
    <t>XPL</t>
  </si>
  <si>
    <t>XPLR</t>
  </si>
  <si>
    <t>XRA</t>
  </si>
  <si>
    <t>XRM</t>
  </si>
  <si>
    <t>XTLB</t>
  </si>
  <si>
    <t>XTLY</t>
  </si>
  <si>
    <t>XTNT</t>
  </si>
  <si>
    <t>XTNY</t>
  </si>
  <si>
    <t>XXII</t>
  </si>
  <si>
    <t>YARIY</t>
  </si>
  <si>
    <t>YELP</t>
  </si>
  <si>
    <t>YERR</t>
  </si>
  <si>
    <t>YEWB</t>
  </si>
  <si>
    <t>YGYI</t>
  </si>
  <si>
    <t>YORW</t>
  </si>
  <si>
    <t>YPF</t>
  </si>
  <si>
    <t>YRCW</t>
  </si>
  <si>
    <t>YUM</t>
  </si>
  <si>
    <t>YUMA</t>
  </si>
  <si>
    <t>YUME</t>
  </si>
  <si>
    <t>YY</t>
  </si>
  <si>
    <t>YZC</t>
  </si>
  <si>
    <t>Z</t>
  </si>
  <si>
    <t>ZAGG</t>
  </si>
  <si>
    <t>ZAIS</t>
  </si>
  <si>
    <t>ZAYO</t>
  </si>
  <si>
    <t>ZEN</t>
  </si>
  <si>
    <t>ZENYF</t>
  </si>
  <si>
    <t>ZEUS</t>
  </si>
  <si>
    <t>ZFGN</t>
  </si>
  <si>
    <t>ZG</t>
  </si>
  <si>
    <t>ZGNX</t>
  </si>
  <si>
    <t>ZIMCF</t>
  </si>
  <si>
    <t>ZIOP</t>
  </si>
  <si>
    <t>ZIXI</t>
  </si>
  <si>
    <t>ZLTQ</t>
  </si>
  <si>
    <t>ZMTP</t>
  </si>
  <si>
    <t>ZN</t>
  </si>
  <si>
    <t>ZNGA</t>
  </si>
  <si>
    <t>ZOES</t>
  </si>
  <si>
    <t>ZPIN</t>
  </si>
  <si>
    <t>ZSAN</t>
  </si>
  <si>
    <t>ZTCOY</t>
  </si>
  <si>
    <t>ZUMZ</t>
  </si>
  <si>
    <t>ZX</t>
  </si>
  <si>
    <t>ZYNE</t>
  </si>
  <si>
    <t>2016 EPS</t>
  </si>
  <si>
    <t>2017 EPS</t>
  </si>
  <si>
    <t>Median</t>
  </si>
  <si>
    <t>NA</t>
  </si>
  <si>
    <t>Billings</t>
  </si>
  <si>
    <t>Opex</t>
  </si>
  <si>
    <t>S&amp;M</t>
  </si>
  <si>
    <t>FY11</t>
  </si>
  <si>
    <t>S&amp;M as % Revs</t>
  </si>
  <si>
    <t>Opex as % Revs</t>
  </si>
  <si>
    <t>F1H16</t>
  </si>
  <si>
    <t>F1H17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</si>
</sst>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#,##0.0_);\(#,##0.0\)"/>
    <numFmt numFmtId="167" formatCode="0.0"/>
    <numFmt numFmtId="168" formatCode="_(* #,##0.0_);_(* \(#,##0.0\);_(* &quot;-&quot;??_);_(@_)"/>
    <numFmt numFmtId="169" formatCode="&quot;$&quot;#,##0.0_);\(&quot;$&quot;#,##0.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164" fontId="3" fillId="0" borderId="0" xfId="2" applyNumberFormat="1" applyFont="1">
      <alignment vertical="center"/>
    </xf>
    <xf numFmtId="164" fontId="3" fillId="0" borderId="0" xfId="2" applyNumberFormat="1" applyFont="1" applyAlignment="1">
      <alignment horizontal="right" vertical="center"/>
    </xf>
    <xf numFmtId="164" fontId="3" fillId="0" borderId="4" xfId="2" applyNumberFormat="1" applyFont="1" applyBorder="1">
      <alignment vertical="center"/>
    </xf>
    <xf numFmtId="164" fontId="3" fillId="0" borderId="6" xfId="2" applyNumberFormat="1" applyFont="1" applyBorder="1">
      <alignment vertical="center"/>
    </xf>
    <xf numFmtId="164" fontId="3" fillId="0" borderId="5" xfId="2" applyNumberFormat="1" applyFont="1" applyBorder="1">
      <alignment vertical="center"/>
    </xf>
    <xf numFmtId="164" fontId="3" fillId="0" borderId="7" xfId="2" applyNumberFormat="1" applyFont="1" applyBorder="1" applyAlignment="1">
      <alignment horizontal="right" vertical="center"/>
    </xf>
    <xf numFmtId="168" fontId="3" fillId="0" borderId="4" xfId="1" applyNumberFormat="1" applyFont="1" applyBorder="1">
      <alignment vertical="center"/>
    </xf>
    <xf numFmtId="0" fontId="3" fillId="8" borderId="0" xfId="3" applyFont="1" applyFill="1">
      <alignment vertical="center"/>
    </xf>
    <xf numFmtId="0" fontId="3" fillId="0" borderId="0" xfId="3" applyFont="1">
      <alignment vertical="center"/>
    </xf>
    <xf numFmtId="0" fontId="5" fillId="4" borderId="1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11" fillId="0" borderId="4" xfId="3" applyFont="1" applyBorder="1" applyAlignment="1">
      <alignment horizontal="left" vertical="center"/>
    </xf>
    <xf numFmtId="0" fontId="3" fillId="0" borderId="0" xfId="3" applyFont="1" applyAlignment="1">
      <alignment horizontal="center" vertical="center"/>
    </xf>
    <xf numFmtId="8" fontId="3" fillId="0" borderId="0" xfId="3" applyNumberFormat="1" applyFont="1">
      <alignment vertical="center"/>
    </xf>
    <xf numFmtId="165" fontId="3" fillId="0" borderId="0" xfId="3" applyNumberFormat="1" applyFont="1">
      <alignment vertical="center"/>
    </xf>
    <xf numFmtId="166" fontId="3" fillId="0" borderId="4" xfId="3" applyNumberFormat="1" applyFont="1" applyBorder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37" fontId="11" fillId="0" borderId="0" xfId="3" applyNumberFormat="1" applyFont="1">
      <alignment vertical="center"/>
    </xf>
    <xf numFmtId="37" fontId="3" fillId="0" borderId="0" xfId="3" applyNumberFormat="1" applyFont="1">
      <alignment vertical="center"/>
    </xf>
    <xf numFmtId="164" fontId="3" fillId="0" borderId="0" xfId="3" applyNumberFormat="1" applyFont="1">
      <alignment vertical="center"/>
    </xf>
    <xf numFmtId="0" fontId="3" fillId="0" borderId="4" xfId="3" applyFont="1" applyBorder="1">
      <alignment vertical="center"/>
    </xf>
    <xf numFmtId="0" fontId="11" fillId="0" borderId="5" xfId="3" applyFont="1" applyBorder="1" applyAlignment="1">
      <alignment horizontal="left" vertical="center"/>
    </xf>
    <xf numFmtId="0" fontId="3" fillId="0" borderId="6" xfId="3" applyFont="1" applyBorder="1" applyAlignment="1">
      <alignment horizontal="center" vertical="center"/>
    </xf>
    <xf numFmtId="8" fontId="3" fillId="0" borderId="6" xfId="3" applyNumberFormat="1" applyFont="1" applyBorder="1">
      <alignment vertical="center"/>
    </xf>
    <xf numFmtId="165" fontId="3" fillId="0" borderId="6" xfId="3" applyNumberFormat="1" applyFont="1" applyBorder="1">
      <alignment vertical="center"/>
    </xf>
    <xf numFmtId="166" fontId="3" fillId="0" borderId="5" xfId="3" applyNumberFormat="1" applyFont="1" applyBorder="1" applyAlignment="1">
      <alignment horizontal="center" vertical="center"/>
    </xf>
    <xf numFmtId="166" fontId="3" fillId="0" borderId="6" xfId="3" applyNumberFormat="1" applyFont="1" applyBorder="1" applyAlignment="1">
      <alignment horizontal="center" vertical="center"/>
    </xf>
    <xf numFmtId="37" fontId="11" fillId="0" borderId="6" xfId="3" applyNumberFormat="1" applyFont="1" applyBorder="1">
      <alignment vertical="center"/>
    </xf>
    <xf numFmtId="37" fontId="3" fillId="0" borderId="6" xfId="3" applyNumberFormat="1" applyFont="1" applyBorder="1">
      <alignment vertical="center"/>
    </xf>
    <xf numFmtId="164" fontId="3" fillId="0" borderId="6" xfId="3" applyNumberFormat="1" applyFont="1" applyBorder="1">
      <alignment vertical="center"/>
    </xf>
    <xf numFmtId="0" fontId="7" fillId="0" borderId="0" xfId="3" applyFont="1">
      <alignment vertical="center"/>
    </xf>
    <xf numFmtId="0" fontId="9" fillId="0" borderId="0" xfId="3" applyFont="1">
      <alignment vertical="center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center"/>
    </xf>
    <xf numFmtId="0" fontId="3" fillId="0" borderId="0" xfId="3" applyFont="1" applyBorder="1">
      <alignment vertical="center"/>
    </xf>
    <xf numFmtId="0" fontId="3" fillId="0" borderId="9" xfId="3" applyFont="1" applyBorder="1" applyAlignment="1">
      <alignment horizontal="center" vertical="center"/>
    </xf>
    <xf numFmtId="0" fontId="3" fillId="0" borderId="5" xfId="3" applyFont="1" applyBorder="1" applyAlignment="1">
      <alignment horizontal="left" vertical="center"/>
    </xf>
    <xf numFmtId="0" fontId="3" fillId="0" borderId="6" xfId="3" applyFont="1" applyBorder="1">
      <alignment vertical="center"/>
    </xf>
    <xf numFmtId="0" fontId="8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3" fillId="3" borderId="4" xfId="3" applyFont="1" applyFill="1" applyBorder="1" applyAlignment="1">
      <alignment horizontal="left" vertical="center"/>
    </xf>
    <xf numFmtId="0" fontId="3" fillId="3" borderId="0" xfId="3" applyFont="1" applyFill="1" applyBorder="1">
      <alignment vertical="center"/>
    </xf>
    <xf numFmtId="0" fontId="3" fillId="3" borderId="9" xfId="3" applyFont="1" applyFill="1" applyBorder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1" fontId="3" fillId="0" borderId="0" xfId="3" applyNumberFormat="1" applyFont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left" vertical="center"/>
    </xf>
    <xf numFmtId="0" fontId="3" fillId="3" borderId="6" xfId="3" applyFont="1" applyFill="1" applyBorder="1">
      <alignment vertical="center"/>
    </xf>
    <xf numFmtId="0" fontId="1" fillId="0" borderId="0" xfId="4"/>
    <xf numFmtId="0" fontId="10" fillId="0" borderId="0" xfId="4" applyFont="1"/>
    <xf numFmtId="0" fontId="0" fillId="0" borderId="0" xfId="0" applyAlignment="1"/>
    <xf numFmtId="39" fontId="11" fillId="0" borderId="0" xfId="3" applyNumberFormat="1" applyFont="1">
      <alignment vertical="center"/>
    </xf>
    <xf numFmtId="39" fontId="11" fillId="0" borderId="6" xfId="3" applyNumberFormat="1" applyFont="1" applyBorder="1">
      <alignment vertical="center"/>
    </xf>
    <xf numFmtId="0" fontId="4" fillId="0" borderId="11" xfId="3" applyFont="1" applyBorder="1">
      <alignment vertical="center"/>
    </xf>
    <xf numFmtId="166" fontId="4" fillId="0" borderId="11" xfId="3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9" fontId="3" fillId="0" borderId="0" xfId="0" applyNumberFormat="1" applyFo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0" fontId="4" fillId="5" borderId="2" xfId="3" applyFont="1" applyFill="1" applyBorder="1" applyAlignment="1">
      <alignment horizontal="center" vertical="center"/>
    </xf>
    <xf numFmtId="0" fontId="4" fillId="5" borderId="3" xfId="3" applyFont="1" applyFill="1" applyBorder="1" applyAlignment="1">
      <alignment horizontal="center" vertical="center"/>
    </xf>
    <xf numFmtId="0" fontId="4" fillId="9" borderId="1" xfId="3" applyFont="1" applyFill="1" applyBorder="1" applyAlignment="1">
      <alignment horizontal="center" vertical="center"/>
    </xf>
    <xf numFmtId="0" fontId="4" fillId="9" borderId="2" xfId="3" applyFont="1" applyFill="1" applyBorder="1" applyAlignment="1">
      <alignment horizontal="center" vertical="center"/>
    </xf>
    <xf numFmtId="0" fontId="4" fillId="9" borderId="3" xfId="3" applyFont="1" applyFill="1" applyBorder="1" applyAlignment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Normal 2" xfId="3"/>
    <cellStyle name="Normal 2 2" xfId="4"/>
    <cellStyle name="Percent" xfId="2" builtinId="5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YOY Growth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Sheet1!$G$13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Sheet1!$J$12:$N$12</c:f>
              <c:strCache>
                <c:ptCount val="5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F1H17</c:v>
                </c:pt>
              </c:strCache>
            </c:strRef>
          </c:cat>
          <c:val>
            <c:numRef>
              <c:f>Sheet1!$J$13:$N$13</c:f>
              <c:numCache>
                <c:formatCode>0.0%</c:formatCode>
                <c:ptCount val="5"/>
                <c:pt idx="0">
                  <c:v>0.5527244217953744</c:v>
                </c:pt>
                <c:pt idx="1">
                  <c:v>0.51022469073466303</c:v>
                </c:pt>
                <c:pt idx="2">
                  <c:v>0.55148779672350368</c:v>
                </c:pt>
                <c:pt idx="3">
                  <c:v>0.48529253313220555</c:v>
                </c:pt>
                <c:pt idx="4">
                  <c:v>0.29878145276151291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EC-4A44-B869-321B9A8B3888}"/>
            </c:ext>
          </c:extLst>
        </c:ser>
        <c:ser>
          <c:idx val="1"/>
          <c:order val="1"/>
          <c:tx>
            <c:strRef>
              <c:f>Sheet1!$G$14</c:f>
              <c:strCache>
                <c:ptCount val="1"/>
                <c:pt idx="0">
                  <c:v>Billings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Sheet1!$J$12:$N$12</c:f>
              <c:strCache>
                <c:ptCount val="5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F1H17</c:v>
                </c:pt>
              </c:strCache>
            </c:strRef>
          </c:cat>
          <c:val>
            <c:numRef>
              <c:f>Sheet1!$J$14:$N$14</c:f>
              <c:numCache>
                <c:formatCode>0.0%</c:formatCode>
                <c:ptCount val="5"/>
                <c:pt idx="0">
                  <c:v>0.57447466007416548</c:v>
                </c:pt>
                <c:pt idx="1">
                  <c:v>0.51403336604514216</c:v>
                </c:pt>
                <c:pt idx="2">
                  <c:v>0.58037334716100597</c:v>
                </c:pt>
                <c:pt idx="3">
                  <c:v>0.5631203346731195</c:v>
                </c:pt>
                <c:pt idx="4">
                  <c:v>0.27331759149940971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EC-4A44-B869-321B9A8B3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88392"/>
        <c:axId val="455891016"/>
      </c:lineChart>
      <c:catAx>
        <c:axId val="45588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91016"/>
        <c:crosses val="autoZero"/>
        <c:auto val="1"/>
        <c:lblAlgn val="ctr"/>
        <c:lblOffset val="100"/>
        <c:noMultiLvlLbl val="0"/>
      </c:catAx>
      <c:valAx>
        <c:axId val="455891016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8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Select</a:t>
            </a:r>
            <a:r>
              <a:rPr lang="en-US" baseline="0"/>
              <a:t> Expenses as % of Revenues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Sheet1!$G$15</c:f>
              <c:strCache>
                <c:ptCount val="1"/>
                <c:pt idx="0">
                  <c:v>Opex as % Revs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Sheet1!$I$12:$N$12</c:f>
              <c:strCache>
                <c:ptCount val="6"/>
                <c:pt idx="0">
                  <c:v>FY12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F1H17</c:v>
                </c:pt>
              </c:strCache>
            </c:strRef>
          </c:cat>
          <c:val>
            <c:numRef>
              <c:f>Sheet1!$I$15:$N$15</c:f>
              <c:numCache>
                <c:formatCode>0.0%</c:formatCode>
                <c:ptCount val="6"/>
                <c:pt idx="0">
                  <c:v>0.70834966679733435</c:v>
                </c:pt>
                <c:pt idx="1">
                  <c:v>0.77000757384498864</c:v>
                </c:pt>
                <c:pt idx="2">
                  <c:v>1.0931126713473753</c:v>
                </c:pt>
                <c:pt idx="3">
                  <c:v>0.87285852817584308</c:v>
                </c:pt>
                <c:pt idx="4">
                  <c:v>0.86949582879941956</c:v>
                </c:pt>
                <c:pt idx="5">
                  <c:v>0.86474960399658829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0-46E9-AA6E-C928D7C4F5DF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S&amp;M as % Revs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Sheet1!$I$12:$N$12</c:f>
              <c:strCache>
                <c:ptCount val="6"/>
                <c:pt idx="0">
                  <c:v>FY12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F1H17</c:v>
                </c:pt>
              </c:strCache>
            </c:strRef>
          </c:cat>
          <c:val>
            <c:numRef>
              <c:f>Sheet1!$I$16:$N$16</c:f>
              <c:numCache>
                <c:formatCode>0.0%</c:formatCode>
                <c:ptCount val="6"/>
                <c:pt idx="0">
                  <c:v>0.45433163465307724</c:v>
                </c:pt>
                <c:pt idx="1">
                  <c:v>0.50441807624337287</c:v>
                </c:pt>
                <c:pt idx="2">
                  <c:v>0.55967903711133393</c:v>
                </c:pt>
                <c:pt idx="3">
                  <c:v>0.56319362137700679</c:v>
                </c:pt>
                <c:pt idx="4">
                  <c:v>0.5629307217990569</c:v>
                </c:pt>
                <c:pt idx="5">
                  <c:v>0.54441330571463387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0-46E9-AA6E-C928D7C4F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888392"/>
        <c:axId val="455891016"/>
      </c:barChart>
      <c:catAx>
        <c:axId val="45588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91016"/>
        <c:crosses val="autoZero"/>
        <c:auto val="1"/>
        <c:lblAlgn val="ctr"/>
        <c:lblOffset val="100"/>
        <c:noMultiLvlLbl val="0"/>
      </c:catAx>
      <c:valAx>
        <c:axId val="45589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8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16</xdr:row>
      <xdr:rowOff>160020</xdr:rowOff>
    </xdr:from>
    <xdr:to>
      <xdr:col>12</xdr:col>
      <xdr:colOff>541020</xdr:colOff>
      <xdr:row>32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06A94F-B896-4D48-ADEF-5BB37B3BC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20</xdr:col>
      <xdr:colOff>304800</xdr:colOff>
      <xdr:row>32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38E063-AD7A-43F7-88E4-5B21DBA30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35"/>
  <sheetViews>
    <sheetView showGridLines="0" zoomScale="85" zoomScaleNormal="85" workbookViewId="0">
      <pane xSplit="3" ySplit="3" topLeftCell="D4" activePane="bottomRight" state="frozen"/>
      <selection activeCell="H5" sqref="H5"/>
      <selection pane="topRight" activeCell="H5" sqref="H5"/>
      <selection pane="bottomLeft" activeCell="H5" sqref="H5"/>
      <selection pane="bottomRight" activeCell="U7" sqref="U7"/>
    </sheetView>
  </sheetViews>
  <sheetFormatPr defaultRowHeight="13.8" outlineLevelCol="1" x14ac:dyDescent="0.25"/>
  <cols>
    <col min="1" max="2" width="3.109375" style="10" customWidth="1"/>
    <col min="3" max="3" width="19.21875" style="10" customWidth="1"/>
    <col min="4" max="4" width="9.77734375" style="10" customWidth="1"/>
    <col min="5" max="7" width="10.6640625" style="10" customWidth="1"/>
    <col min="8" max="8" width="10.6640625" style="10" hidden="1" customWidth="1" outlineLevel="1"/>
    <col min="9" max="9" width="10.6640625" style="10" customWidth="1" collapsed="1"/>
    <col min="10" max="10" width="10.6640625" style="10" hidden="1" customWidth="1" outlineLevel="1"/>
    <col min="11" max="11" width="10.6640625" style="10" customWidth="1" collapsed="1"/>
    <col min="12" max="15" width="10.6640625" style="10" hidden="1" customWidth="1" outlineLevel="1"/>
    <col min="16" max="16" width="10.109375" style="10" customWidth="1" collapsed="1"/>
    <col min="17" max="20" width="10.6640625" style="10" customWidth="1"/>
    <col min="21" max="21" width="10" style="10" customWidth="1"/>
    <col min="22" max="22" width="8.88671875" style="10" hidden="1" customWidth="1" outlineLevel="1"/>
    <col min="23" max="23" width="10" style="10" customWidth="1" collapsed="1"/>
    <col min="24" max="24" width="2.88671875" style="10" customWidth="1"/>
    <col min="25" max="16384" width="8.88671875" style="10"/>
  </cols>
  <sheetData>
    <row r="1" spans="3:27" ht="14.4" thickBot="1" x14ac:dyDescent="0.3">
      <c r="C1" s="9"/>
      <c r="L1" s="9"/>
      <c r="M1" s="9"/>
      <c r="N1" s="9"/>
      <c r="O1" s="9"/>
    </row>
    <row r="2" spans="3:27" ht="14.4" thickBot="1" x14ac:dyDescent="0.3">
      <c r="C2" s="68" t="s">
        <v>24</v>
      </c>
      <c r="D2" s="69"/>
      <c r="E2" s="69"/>
      <c r="F2" s="70"/>
      <c r="G2" s="71" t="s">
        <v>25</v>
      </c>
      <c r="H2" s="72"/>
      <c r="I2" s="72"/>
      <c r="J2" s="72"/>
      <c r="K2" s="72"/>
      <c r="L2" s="72"/>
      <c r="M2" s="72"/>
      <c r="N2" s="72"/>
      <c r="O2" s="72"/>
      <c r="P2" s="72"/>
      <c r="Q2" s="73"/>
      <c r="R2" s="74" t="s">
        <v>26</v>
      </c>
      <c r="S2" s="75"/>
      <c r="T2" s="75"/>
      <c r="U2" s="75"/>
      <c r="V2" s="75"/>
      <c r="W2" s="76"/>
    </row>
    <row r="3" spans="3:27" s="16" customFormat="1" ht="37.799999999999997" customHeight="1" thickBot="1" x14ac:dyDescent="0.3">
      <c r="C3" s="11" t="s">
        <v>16</v>
      </c>
      <c r="D3" s="12" t="s">
        <v>15</v>
      </c>
      <c r="E3" s="12" t="s">
        <v>17</v>
      </c>
      <c r="F3" s="12" t="s">
        <v>14</v>
      </c>
      <c r="G3" s="13" t="s">
        <v>21</v>
      </c>
      <c r="H3" s="14" t="s">
        <v>10430</v>
      </c>
      <c r="I3" s="12" t="s">
        <v>39</v>
      </c>
      <c r="J3" s="14" t="s">
        <v>10431</v>
      </c>
      <c r="K3" s="12" t="s">
        <v>22</v>
      </c>
      <c r="L3" s="14" t="s">
        <v>40</v>
      </c>
      <c r="M3" s="14" t="s">
        <v>27</v>
      </c>
      <c r="N3" s="14" t="s">
        <v>30</v>
      </c>
      <c r="O3" s="14" t="s">
        <v>28</v>
      </c>
      <c r="P3" s="12" t="s">
        <v>23</v>
      </c>
      <c r="Q3" s="12" t="s">
        <v>29</v>
      </c>
      <c r="R3" s="13" t="s">
        <v>31</v>
      </c>
      <c r="S3" s="12" t="s">
        <v>18</v>
      </c>
      <c r="T3" s="12" t="s">
        <v>32</v>
      </c>
      <c r="U3" s="12" t="s">
        <v>1</v>
      </c>
      <c r="V3" s="14" t="s">
        <v>20</v>
      </c>
      <c r="W3" s="15" t="s">
        <v>19</v>
      </c>
    </row>
    <row r="4" spans="3:27" x14ac:dyDescent="0.25">
      <c r="C4" s="17" t="str">
        <f>+zacks_custom_screen!A3561</f>
        <v>PALO ALTO NETWK</v>
      </c>
      <c r="D4" s="18" t="str">
        <f>+VLOOKUP(C4,zacks_custom_screen!$A:$K,2,0)</f>
        <v>PANW</v>
      </c>
      <c r="E4" s="19">
        <f>+VLOOKUP(C4,zacks_custom_screen!$A:$K,5,0)</f>
        <v>161.35</v>
      </c>
      <c r="F4" s="20">
        <f>+VLOOKUP(C4,zacks_custom_screen!$A:$K,3,0)/1000</f>
        <v>14.71673</v>
      </c>
      <c r="G4" s="21">
        <f>+E4/H4</f>
        <v>58.039568345323744</v>
      </c>
      <c r="H4" s="61">
        <v>2.78</v>
      </c>
      <c r="I4" s="22">
        <f>+E4/J4</f>
        <v>42.460526315789473</v>
      </c>
      <c r="J4" s="61">
        <v>3.8</v>
      </c>
      <c r="K4" s="22">
        <f>IFERROR(G4/(S4*100),"NA")</f>
        <v>1.5818627450980394</v>
      </c>
      <c r="L4" s="23">
        <f>734.4+551.2</f>
        <v>1285.5999999999999</v>
      </c>
      <c r="M4" s="23">
        <v>508.2</v>
      </c>
      <c r="N4" s="23">
        <v>789.9</v>
      </c>
      <c r="O4" s="24">
        <f>+(F4*1000)/E4</f>
        <v>91.209978308026024</v>
      </c>
      <c r="P4" s="22">
        <f t="shared" ref="P4:P10" si="0">IFERROR((((E4-((L4-M4)/O4))/H4)/(S4*100)),"NA")</f>
        <v>1.4983020561379774</v>
      </c>
      <c r="Q4" s="22">
        <f t="shared" ref="Q4:Q9" si="1">+F4/(N4/1000)</f>
        <v>18.631130522850995</v>
      </c>
      <c r="R4" s="4">
        <f t="shared" ref="R4:R11" si="2">+(L4-M4)/(F4*1000)</f>
        <v>5.2824234731492656E-2</v>
      </c>
      <c r="S4" s="2">
        <f>+J4/H4-1</f>
        <v>0.36690647482014382</v>
      </c>
      <c r="T4" s="2">
        <f>+VLOOKUP(C4,zacks_custom_screen!$A:$K,9,0)/100</f>
        <v>-0.34279999999999999</v>
      </c>
      <c r="U4" s="25">
        <f>+VLOOKUP(C4,zacks_custom_screen!$A:$K,7,0)/100</f>
        <v>0</v>
      </c>
      <c r="V4" s="19">
        <f>+VLOOKUP(C4,zacks_custom_screen!$A:$K,8,0)</f>
        <v>193.54</v>
      </c>
      <c r="W4" s="3">
        <f t="shared" ref="W4:W11" si="3">IFERROR(-(E4/V4-1),"NA")</f>
        <v>0.1663222072956495</v>
      </c>
      <c r="X4" s="26"/>
      <c r="AA4" s="2"/>
    </row>
    <row r="5" spans="3:27" x14ac:dyDescent="0.25">
      <c r="C5" s="17" t="str">
        <f>+zacks_custom_screen!A1788</f>
        <v>FIREEYE INC</v>
      </c>
      <c r="D5" s="18" t="str">
        <f>+VLOOKUP(C5,zacks_custom_screen!$A:$K,2,0)</f>
        <v>FEYE</v>
      </c>
      <c r="E5" s="19">
        <f>+VLOOKUP(C5,zacks_custom_screen!$A:$K,5,0)</f>
        <v>13.63</v>
      </c>
      <c r="F5" s="20">
        <f>+VLOOKUP(C5,zacks_custom_screen!$A:$K,3,0)/1000</f>
        <v>2.3320700000000003</v>
      </c>
      <c r="G5" s="21" t="s">
        <v>10433</v>
      </c>
      <c r="H5" s="61">
        <v>-1.1299999999999999</v>
      </c>
      <c r="I5" s="22" t="s">
        <v>10433</v>
      </c>
      <c r="J5" s="61">
        <v>-0.46</v>
      </c>
      <c r="K5" s="22" t="str">
        <f t="shared" ref="K5:K11" si="4">IFERROR(G5/(S5*100),"NA")</f>
        <v>NA</v>
      </c>
      <c r="L5" s="23">
        <f>223.7+702.5</f>
        <v>926.2</v>
      </c>
      <c r="M5" s="23">
        <v>732.9</v>
      </c>
      <c r="N5" s="23">
        <v>860</v>
      </c>
      <c r="O5" s="24">
        <f t="shared" ref="O5:O11" si="5">+(F5*1000)/E5</f>
        <v>171.09831254585472</v>
      </c>
      <c r="P5" s="22" t="str">
        <f t="shared" si="0"/>
        <v>NA</v>
      </c>
      <c r="Q5" s="22">
        <f t="shared" si="1"/>
        <v>2.7117093023255818</v>
      </c>
      <c r="R5" s="4">
        <f t="shared" si="2"/>
        <v>8.2887734930769688E-2</v>
      </c>
      <c r="S5" s="3" t="s">
        <v>10433</v>
      </c>
      <c r="T5" s="2">
        <f>+VLOOKUP(C5,zacks_custom_screen!$A:$K,9,0)/100</f>
        <v>-0.44909999999999994</v>
      </c>
      <c r="U5" s="25">
        <f>+VLOOKUP(C5,zacks_custom_screen!$A:$K,7,0)/100</f>
        <v>0</v>
      </c>
      <c r="V5" s="19">
        <f>+VLOOKUP(C5,zacks_custom_screen!$A:$K,8,0)</f>
        <v>23.59</v>
      </c>
      <c r="W5" s="3">
        <f t="shared" si="3"/>
        <v>0.42221280203476041</v>
      </c>
      <c r="X5" s="8"/>
      <c r="AA5" s="2"/>
    </row>
    <row r="6" spans="3:27" x14ac:dyDescent="0.25">
      <c r="C6" s="17" t="str">
        <f>+zacks_custom_screen!A4475</f>
        <v>SYMANTEC CORP</v>
      </c>
      <c r="D6" s="18" t="str">
        <f>+VLOOKUP(C6,zacks_custom_screen!$A:$K,2,0)</f>
        <v>SYMC</v>
      </c>
      <c r="E6" s="19">
        <f>+VLOOKUP(C6,zacks_custom_screen!$A:$K,5,0)</f>
        <v>23.75</v>
      </c>
      <c r="F6" s="20">
        <f>+VLOOKUP(C6,zacks_custom_screen!$A:$K,3,0)/1000</f>
        <v>14.8062</v>
      </c>
      <c r="G6" s="21">
        <f t="shared" ref="G6:G11" si="6">+E6/H6</f>
        <v>20.474137931034484</v>
      </c>
      <c r="H6" s="61">
        <v>1.1599999999999999</v>
      </c>
      <c r="I6" s="22">
        <f t="shared" ref="I6:I11" si="7">+E6/J6</f>
        <v>13.808139534883722</v>
      </c>
      <c r="J6" s="61">
        <v>1.72</v>
      </c>
      <c r="K6" s="22">
        <f t="shared" si="4"/>
        <v>0.42410714285714285</v>
      </c>
      <c r="L6" s="23">
        <v>5619</v>
      </c>
      <c r="M6" s="23">
        <v>7176</v>
      </c>
      <c r="N6" s="23">
        <v>3862</v>
      </c>
      <c r="O6" s="24">
        <f t="shared" si="5"/>
        <v>623.41894736842107</v>
      </c>
      <c r="P6" s="22">
        <f t="shared" si="0"/>
        <v>0.4687056773513798</v>
      </c>
      <c r="Q6" s="22">
        <f t="shared" si="1"/>
        <v>3.8338166752977734</v>
      </c>
      <c r="R6" s="4">
        <f t="shared" si="2"/>
        <v>-0.10515864975483243</v>
      </c>
      <c r="S6" s="2">
        <f t="shared" ref="S6:S11" si="8">+J6/H6-1</f>
        <v>0.48275862068965525</v>
      </c>
      <c r="T6" s="2">
        <f>+VLOOKUP(C6,zacks_custom_screen!$A:$K,9,0)/100</f>
        <v>0.1162</v>
      </c>
      <c r="U6" s="25">
        <f>+VLOOKUP(C6,zacks_custom_screen!$A:$K,7,0)/100</f>
        <v>1.26E-2</v>
      </c>
      <c r="V6" s="19">
        <f>+VLOOKUP(C6,zacks_custom_screen!$A:$K,8,0)</f>
        <v>25.45</v>
      </c>
      <c r="W6" s="3">
        <f t="shared" si="3"/>
        <v>6.6797642436149274E-2</v>
      </c>
      <c r="X6" s="26"/>
      <c r="AA6" s="2"/>
    </row>
    <row r="7" spans="3:27" x14ac:dyDescent="0.25">
      <c r="C7" s="17" t="str">
        <f>+zacks_custom_screen!A1932</f>
        <v>FORTINET INC</v>
      </c>
      <c r="D7" s="18" t="str">
        <f>+VLOOKUP(C7,zacks_custom_screen!$A:$K,2,0)</f>
        <v>FTNT</v>
      </c>
      <c r="E7" s="19">
        <f>+VLOOKUP(C7,zacks_custom_screen!$A:$K,5,0)</f>
        <v>30.96</v>
      </c>
      <c r="F7" s="20">
        <f>+VLOOKUP(C7,zacks_custom_screen!$A:$K,3,0)/1000</f>
        <v>5.3573199999999996</v>
      </c>
      <c r="G7" s="21">
        <f t="shared" si="6"/>
        <v>48.375</v>
      </c>
      <c r="H7" s="61">
        <v>0.64</v>
      </c>
      <c r="I7" s="22">
        <f t="shared" si="7"/>
        <v>38.222222222222221</v>
      </c>
      <c r="J7" s="61">
        <v>0.81</v>
      </c>
      <c r="K7" s="22">
        <f t="shared" si="4"/>
        <v>1.8211764705882354</v>
      </c>
      <c r="L7" s="23">
        <f>647.5+382.9</f>
        <v>1030.4000000000001</v>
      </c>
      <c r="M7" s="23">
        <v>0</v>
      </c>
      <c r="N7" s="23">
        <v>823.1</v>
      </c>
      <c r="O7" s="24">
        <f t="shared" si="5"/>
        <v>173.04005167958655</v>
      </c>
      <c r="P7" s="22">
        <f t="shared" si="0"/>
        <v>1.4709005424573567</v>
      </c>
      <c r="Q7" s="22">
        <f t="shared" si="1"/>
        <v>6.508710970720446</v>
      </c>
      <c r="R7" s="4">
        <f t="shared" si="2"/>
        <v>0.19233497345687772</v>
      </c>
      <c r="S7" s="2">
        <f t="shared" si="8"/>
        <v>0.265625</v>
      </c>
      <c r="T7" s="2">
        <f>+VLOOKUP(C7,zacks_custom_screen!$A:$K,9,0)/100</f>
        <v>1.3600000000000001E-2</v>
      </c>
      <c r="U7" s="25">
        <f>+VLOOKUP(C7,zacks_custom_screen!$A:$K,7,0)/100</f>
        <v>0</v>
      </c>
      <c r="V7" s="19">
        <f>+VLOOKUP(C7,zacks_custom_screen!$A:$K,8,0)</f>
        <v>37.17</v>
      </c>
      <c r="W7" s="3">
        <f t="shared" si="3"/>
        <v>0.16707021791767551</v>
      </c>
      <c r="X7" s="26"/>
      <c r="AA7" s="2"/>
    </row>
    <row r="8" spans="3:27" x14ac:dyDescent="0.25">
      <c r="C8" s="17" t="str">
        <f>+zacks_custom_screen!A955</f>
        <v>CHECK PT SOFTW</v>
      </c>
      <c r="D8" s="18" t="str">
        <f>+VLOOKUP(C8,zacks_custom_screen!$A:$K,2,0)</f>
        <v>CHKP</v>
      </c>
      <c r="E8" s="19">
        <f>+VLOOKUP(C8,zacks_custom_screen!$A:$K,5,0)</f>
        <v>83.41</v>
      </c>
      <c r="F8" s="20">
        <f>+VLOOKUP(C8,zacks_custom_screen!$A:$K,3,0)/1000</f>
        <v>14.58858</v>
      </c>
      <c r="G8" s="21">
        <f t="shared" si="6"/>
        <v>18.45353982300885</v>
      </c>
      <c r="H8" s="61">
        <v>4.5199999999999996</v>
      </c>
      <c r="I8" s="22">
        <f t="shared" si="7"/>
        <v>17.092213114754099</v>
      </c>
      <c r="J8" s="61">
        <v>4.88</v>
      </c>
      <c r="K8" s="22">
        <f t="shared" si="4"/>
        <v>2.3169444444444407</v>
      </c>
      <c r="L8" s="23">
        <f>192.3+7+1084.9+2331.2</f>
        <v>3615.3999999999996</v>
      </c>
      <c r="M8" s="23">
        <v>0</v>
      </c>
      <c r="N8" s="23">
        <v>3531.9</v>
      </c>
      <c r="O8" s="24">
        <f t="shared" si="5"/>
        <v>174.90205011389523</v>
      </c>
      <c r="P8" s="22">
        <f t="shared" si="0"/>
        <v>1.7427500441364994</v>
      </c>
      <c r="Q8" s="22">
        <f t="shared" si="1"/>
        <v>4.1305189841161978</v>
      </c>
      <c r="R8" s="4">
        <f t="shared" si="2"/>
        <v>0.24782398286879187</v>
      </c>
      <c r="S8" s="2">
        <f t="shared" si="8"/>
        <v>7.9646017699115168E-2</v>
      </c>
      <c r="T8" s="2">
        <f>+VLOOKUP(C8,zacks_custom_screen!$A:$K,9,0)/100</f>
        <v>0.20319999999999999</v>
      </c>
      <c r="U8" s="25">
        <f>+VLOOKUP(C8,zacks_custom_screen!$A:$K,7,0)/100</f>
        <v>0</v>
      </c>
      <c r="V8" s="19">
        <f>+VLOOKUP(C8,zacks_custom_screen!$A:$K,8,0)</f>
        <v>89.66</v>
      </c>
      <c r="W8" s="3">
        <f t="shared" si="3"/>
        <v>6.9707784965424957E-2</v>
      </c>
      <c r="X8" s="26"/>
      <c r="AA8" s="2"/>
    </row>
    <row r="9" spans="3:27" x14ac:dyDescent="0.25">
      <c r="C9" s="17" t="str">
        <f>+zacks_custom_screen!A1168</f>
        <v>SALESFORCE.COM</v>
      </c>
      <c r="D9" s="18" t="str">
        <f>+VLOOKUP(C9,zacks_custom_screen!$A:$K,2,0)</f>
        <v>CRM</v>
      </c>
      <c r="E9" s="19">
        <f>+VLOOKUP(C9,zacks_custom_screen!$A:$K,5,0)</f>
        <v>77.77</v>
      </c>
      <c r="F9" s="20">
        <f>+VLOOKUP(C9,zacks_custom_screen!$A:$K,3,0)/1000</f>
        <v>52.813139999999997</v>
      </c>
      <c r="G9" s="21">
        <f t="shared" si="6"/>
        <v>81.863157894736844</v>
      </c>
      <c r="H9" s="61">
        <v>0.95</v>
      </c>
      <c r="I9" s="22">
        <f t="shared" si="7"/>
        <v>61.236220472440941</v>
      </c>
      <c r="J9" s="61">
        <v>1.27</v>
      </c>
      <c r="K9" s="22">
        <f t="shared" si="4"/>
        <v>2.4303124999999985</v>
      </c>
      <c r="L9" s="23">
        <v>1166</v>
      </c>
      <c r="M9" s="23">
        <v>1797</v>
      </c>
      <c r="N9" s="23">
        <v>6133</v>
      </c>
      <c r="O9" s="24">
        <f t="shared" si="5"/>
        <v>679.09399511379718</v>
      </c>
      <c r="P9" s="22">
        <f t="shared" si="0"/>
        <v>2.4593493493049254</v>
      </c>
      <c r="Q9" s="22">
        <f t="shared" si="1"/>
        <v>8.6113060492418061</v>
      </c>
      <c r="R9" s="4">
        <f t="shared" si="2"/>
        <v>-1.1947784206733401E-2</v>
      </c>
      <c r="S9" s="2">
        <f t="shared" si="8"/>
        <v>0.33684210526315805</v>
      </c>
      <c r="T9" s="2">
        <f>+VLOOKUP(C9,zacks_custom_screen!$A:$K,9,0)/100</f>
        <v>2.53E-2</v>
      </c>
      <c r="U9" s="25">
        <f>+VLOOKUP(C9,zacks_custom_screen!$A:$K,7,0)/100</f>
        <v>0</v>
      </c>
      <c r="V9" s="19">
        <f>+VLOOKUP(C9,zacks_custom_screen!$A:$K,8,0)</f>
        <v>83.77</v>
      </c>
      <c r="W9" s="3">
        <f t="shared" si="3"/>
        <v>7.1624686641995949E-2</v>
      </c>
      <c r="X9" s="26"/>
      <c r="AA9" s="2"/>
    </row>
    <row r="10" spans="3:27" x14ac:dyDescent="0.25">
      <c r="C10" s="17" t="str">
        <f>+zacks_custom_screen!A1294</f>
        <v>CYBER-ARK SFTWR</v>
      </c>
      <c r="D10" s="18" t="str">
        <f>+VLOOKUP(C10,zacks_custom_screen!$A:$K,2,0)</f>
        <v>CYBR</v>
      </c>
      <c r="E10" s="19">
        <f>+VLOOKUP(C10,zacks_custom_screen!$A:$K,5,0)</f>
        <v>54.46</v>
      </c>
      <c r="F10" s="20">
        <f>+VLOOKUP(C10,zacks_custom_screen!$A:$K,3,0)/1000</f>
        <v>1.8281700000000001</v>
      </c>
      <c r="G10" s="21">
        <f t="shared" si="6"/>
        <v>46.152542372881356</v>
      </c>
      <c r="H10" s="61">
        <v>1.18</v>
      </c>
      <c r="I10" s="22">
        <f t="shared" si="7"/>
        <v>40.64179104477612</v>
      </c>
      <c r="J10" s="61">
        <v>1.34</v>
      </c>
      <c r="K10" s="22">
        <f t="shared" si="4"/>
        <v>3.4037499999999978</v>
      </c>
      <c r="L10" s="23">
        <f>124.2+53</f>
        <v>177.2</v>
      </c>
      <c r="M10" s="23">
        <v>0</v>
      </c>
      <c r="N10" s="23">
        <v>155</v>
      </c>
      <c r="O10" s="24">
        <f t="shared" si="5"/>
        <v>33.56904149834741</v>
      </c>
      <c r="P10" s="22">
        <f t="shared" si="0"/>
        <v>3.0738329244545075</v>
      </c>
      <c r="Q10" s="22">
        <f>+F10/(N10/1000)</f>
        <v>11.794645161290322</v>
      </c>
      <c r="R10" s="4">
        <f t="shared" si="2"/>
        <v>9.6927528621517683E-2</v>
      </c>
      <c r="S10" s="2">
        <f t="shared" si="8"/>
        <v>0.13559322033898313</v>
      </c>
      <c r="T10" s="2">
        <f>+VLOOKUP(C10,zacks_custom_screen!$A:$K,9,0)/100</f>
        <v>0.1201</v>
      </c>
      <c r="U10" s="25">
        <f>+VLOOKUP(C10,zacks_custom_screen!$A:$K,7,0)/100</f>
        <v>0</v>
      </c>
      <c r="V10" s="19">
        <f>+VLOOKUP(C10,zacks_custom_screen!$A:$K,8,0)</f>
        <v>57.47</v>
      </c>
      <c r="W10" s="3">
        <f t="shared" si="3"/>
        <v>5.2375152253349544E-2</v>
      </c>
      <c r="X10" s="26"/>
      <c r="AA10" s="2"/>
    </row>
    <row r="11" spans="3:27" x14ac:dyDescent="0.25">
      <c r="C11" s="27" t="str">
        <f>+zacks_custom_screen!A3651</f>
        <v>PROOFPOINT INC</v>
      </c>
      <c r="D11" s="28" t="str">
        <f>+VLOOKUP(C11,zacks_custom_screen!$A:$K,2,0)</f>
        <v>PFPT</v>
      </c>
      <c r="E11" s="29">
        <f>+VLOOKUP(C11,zacks_custom_screen!$A:$K,5,0)</f>
        <v>86.6</v>
      </c>
      <c r="F11" s="30">
        <f>+VLOOKUP(C11,zacks_custom_screen!$A:$K,3,0)/1000</f>
        <v>3.6798099999999998</v>
      </c>
      <c r="G11" s="31">
        <f t="shared" si="6"/>
        <v>270.625</v>
      </c>
      <c r="H11" s="62">
        <v>0.32</v>
      </c>
      <c r="I11" s="32">
        <f t="shared" si="7"/>
        <v>173.2</v>
      </c>
      <c r="J11" s="62">
        <v>0.5</v>
      </c>
      <c r="K11" s="32">
        <f t="shared" si="4"/>
        <v>4.8111111111111109</v>
      </c>
      <c r="L11" s="33">
        <f>374.2+38.2</f>
        <v>412.4</v>
      </c>
      <c r="M11" s="33">
        <v>361.2</v>
      </c>
      <c r="N11" s="33">
        <v>50.1</v>
      </c>
      <c r="O11" s="34">
        <f t="shared" si="5"/>
        <v>42.492032332563511</v>
      </c>
      <c r="P11" s="32">
        <f>IFERROR((((E11-((L11-M11)/O11))/H11)/(S11*100)),"NA")</f>
        <v>4.7441704568683942</v>
      </c>
      <c r="Q11" s="32">
        <f>+F11/(N11/1000)</f>
        <v>73.449301397205588</v>
      </c>
      <c r="R11" s="6">
        <f t="shared" si="2"/>
        <v>1.3913761851834738E-2</v>
      </c>
      <c r="S11" s="5">
        <f t="shared" si="8"/>
        <v>0.5625</v>
      </c>
      <c r="T11" s="5">
        <f>+VLOOKUP(C11,zacks_custom_screen!$A:$K,9,0)/100</f>
        <v>-1.1984999999999999</v>
      </c>
      <c r="U11" s="35">
        <f>+VLOOKUP(C11,zacks_custom_screen!$A:$K,7,0)/100</f>
        <v>0</v>
      </c>
      <c r="V11" s="29">
        <f>+VLOOKUP(C11,zacks_custom_screen!$A:$K,8,0)</f>
        <v>86.96</v>
      </c>
      <c r="W11" s="7">
        <f t="shared" si="3"/>
        <v>4.1398344066236881E-3</v>
      </c>
      <c r="X11" s="26"/>
      <c r="Z11" s="24"/>
      <c r="AA11" s="2"/>
    </row>
    <row r="12" spans="3:27" x14ac:dyDescent="0.25">
      <c r="C12" s="63" t="s">
        <v>10432</v>
      </c>
      <c r="D12" s="63"/>
      <c r="E12" s="63"/>
      <c r="F12" s="63"/>
      <c r="G12" s="64">
        <f>+MEDIAN(G4:G11)</f>
        <v>48.375</v>
      </c>
      <c r="H12" s="63"/>
      <c r="I12" s="64">
        <f>+MEDIAN(I4:I11)</f>
        <v>40.64179104477612</v>
      </c>
      <c r="J12" s="63"/>
      <c r="K12" s="64">
        <f>+MEDIAN(K4:K11)</f>
        <v>2.3169444444444407</v>
      </c>
      <c r="L12" s="63"/>
      <c r="M12" s="63"/>
      <c r="N12" s="63"/>
      <c r="O12" s="63"/>
      <c r="P12" s="64">
        <f t="shared" ref="P12:U12" si="9">+MEDIAN(P4:P11)</f>
        <v>1.7427500441364994</v>
      </c>
      <c r="Q12" s="64">
        <f t="shared" si="9"/>
        <v>7.5600085099811256</v>
      </c>
      <c r="R12" s="65">
        <f t="shared" si="9"/>
        <v>6.7855984831131172E-2</v>
      </c>
      <c r="S12" s="65">
        <f t="shared" si="9"/>
        <v>0.33684210526315805</v>
      </c>
      <c r="T12" s="65">
        <f t="shared" si="9"/>
        <v>1.9450000000000002E-2</v>
      </c>
      <c r="U12" s="65">
        <f t="shared" si="9"/>
        <v>0</v>
      </c>
      <c r="V12" s="63"/>
      <c r="W12" s="65">
        <f>+MEDIAN(W4:W11)</f>
        <v>7.0666235803710453E-2</v>
      </c>
    </row>
    <row r="13" spans="3:27" x14ac:dyDescent="0.25">
      <c r="C13" s="36">
        <v>1</v>
      </c>
      <c r="D13" s="37">
        <f>+C13+1</f>
        <v>2</v>
      </c>
      <c r="E13" s="37">
        <f t="shared" ref="E13:W13" si="10">+D13+1</f>
        <v>3</v>
      </c>
      <c r="F13" s="37">
        <f t="shared" si="10"/>
        <v>4</v>
      </c>
      <c r="G13" s="37">
        <f t="shared" si="10"/>
        <v>5</v>
      </c>
      <c r="H13" s="37">
        <f t="shared" si="10"/>
        <v>6</v>
      </c>
      <c r="I13" s="37">
        <f t="shared" si="10"/>
        <v>7</v>
      </c>
      <c r="J13" s="37">
        <f t="shared" si="10"/>
        <v>8</v>
      </c>
      <c r="K13" s="37">
        <f t="shared" si="10"/>
        <v>9</v>
      </c>
      <c r="L13" s="37">
        <f t="shared" si="10"/>
        <v>10</v>
      </c>
      <c r="M13" s="37">
        <f t="shared" si="10"/>
        <v>11</v>
      </c>
      <c r="N13" s="37">
        <f t="shared" si="10"/>
        <v>12</v>
      </c>
      <c r="O13" s="37">
        <f t="shared" si="10"/>
        <v>13</v>
      </c>
      <c r="P13" s="37">
        <f t="shared" si="10"/>
        <v>14</v>
      </c>
      <c r="Q13" s="37">
        <f t="shared" si="10"/>
        <v>15</v>
      </c>
      <c r="R13" s="37">
        <f t="shared" si="10"/>
        <v>16</v>
      </c>
      <c r="S13" s="37">
        <f t="shared" si="10"/>
        <v>17</v>
      </c>
      <c r="T13" s="37">
        <f t="shared" si="10"/>
        <v>18</v>
      </c>
      <c r="U13" s="37">
        <f t="shared" si="10"/>
        <v>19</v>
      </c>
      <c r="V13" s="37">
        <f t="shared" si="10"/>
        <v>20</v>
      </c>
      <c r="W13" s="37">
        <f t="shared" si="10"/>
        <v>21</v>
      </c>
    </row>
    <row r="14" spans="3:27" ht="14.4" thickBot="1" x14ac:dyDescent="0.3">
      <c r="H14" s="19"/>
      <c r="J14" s="19"/>
    </row>
    <row r="15" spans="3:27" ht="14.4" thickBot="1" x14ac:dyDescent="0.3">
      <c r="E15" s="77" t="s">
        <v>25</v>
      </c>
      <c r="F15" s="78"/>
      <c r="G15" s="78"/>
      <c r="H15" s="78"/>
      <c r="I15" s="78"/>
      <c r="J15" s="78"/>
      <c r="K15" s="79"/>
      <c r="P15" s="77" t="s">
        <v>26</v>
      </c>
      <c r="Q15" s="78"/>
      <c r="R15" s="78"/>
      <c r="S15" s="78"/>
      <c r="T15" s="79"/>
    </row>
    <row r="16" spans="3:27" ht="28.2" thickBot="1" x14ac:dyDescent="0.3">
      <c r="C16" s="38" t="str">
        <f t="shared" ref="C16:D24" si="11">+C3</f>
        <v>Company</v>
      </c>
      <c r="D16" s="39" t="str">
        <f t="shared" si="11"/>
        <v>Ticker</v>
      </c>
      <c r="E16" s="40" t="str">
        <f>+G3</f>
        <v>2016 P/E</v>
      </c>
      <c r="F16" s="39" t="str">
        <f>+I3</f>
        <v>2017 P/E</v>
      </c>
      <c r="G16" s="39" t="str">
        <f>+K3</f>
        <v>2016 PEG</v>
      </c>
      <c r="H16" s="41"/>
      <c r="I16" s="39" t="str">
        <f>+P3</f>
        <v>Net Cash Adj'd PEG</v>
      </c>
      <c r="J16" s="41"/>
      <c r="K16" s="39" t="str">
        <f>+Q3</f>
        <v>Price-to-Book</v>
      </c>
      <c r="L16" s="41"/>
      <c r="M16" s="41"/>
      <c r="N16" s="41"/>
      <c r="O16" s="41"/>
      <c r="P16" s="40" t="str">
        <f>+R3</f>
        <v>Net Cash as % Cap</v>
      </c>
      <c r="Q16" s="39" t="str">
        <f>+S3</f>
        <v>EPS Growth</v>
      </c>
      <c r="R16" s="39" t="str">
        <f>+T3</f>
        <v>TTM ROE</v>
      </c>
      <c r="S16" s="39" t="str">
        <f>+U3</f>
        <v>Dividend Yield</v>
      </c>
      <c r="T16" s="42" t="str">
        <f>+W3</f>
        <v>Off 52-Wk High</v>
      </c>
    </row>
    <row r="17" spans="3:23" x14ac:dyDescent="0.25">
      <c r="C17" s="43" t="str">
        <f t="shared" si="11"/>
        <v>PALO ALTO NETWK</v>
      </c>
      <c r="D17" s="44" t="str">
        <f t="shared" si="11"/>
        <v>PANW</v>
      </c>
      <c r="E17" s="45" t="str">
        <f t="shared" ref="E17:G24" si="12">+IF(E28=MIN(E$28:E$35),"Best",IF(E28=MAX(E$28:E$35),"Worst",IF(E28=2,"2nd",IF(E28=3,"3rd",IF(E28="NA","NA",E28&amp;"th")))))</f>
        <v>5th</v>
      </c>
      <c r="F17" s="45" t="str">
        <f t="shared" si="12"/>
        <v>5th</v>
      </c>
      <c r="G17" s="45" t="str">
        <f t="shared" si="12"/>
        <v>2nd</v>
      </c>
      <c r="H17" s="45"/>
      <c r="I17" s="45" t="str">
        <f t="shared" ref="I17:I24" si="13">+IF(I28=MIN(I$28:I$35),"Best",IF(I28=MAX(I$28:I$35),"Worst",IF(I28=2,"2nd",IF(I28=3,"3rd",IF(I28="NA","NA",I28&amp;"th")))))</f>
        <v>3rd</v>
      </c>
      <c r="J17" s="45"/>
      <c r="K17" s="45" t="str">
        <f t="shared" ref="K17:K24" si="14">+IF(K28=MIN(K$28:K$35),"Best",IF(K28=MAX(K$28:K$35),"Worst",IF(K28=2,"2nd",IF(K28=3,"3rd",IF(K28="NA","NA",K28&amp;"th")))))</f>
        <v>7th</v>
      </c>
      <c r="L17" s="45"/>
      <c r="M17" s="45"/>
      <c r="N17" s="45"/>
      <c r="O17" s="45"/>
      <c r="P17" s="45" t="str">
        <f t="shared" ref="P17:T24" si="15">+IF(P28=MIN(P$28:P$35),"Best",IF(P28=MAX(P$28:P$35),"Worst",IF(P28=2,"2nd",IF(P28=3,"3rd",IF(P28="NA","NA",P28&amp;"th")))))</f>
        <v>5th</v>
      </c>
      <c r="Q17" s="45" t="str">
        <f t="shared" si="15"/>
        <v>3rd</v>
      </c>
      <c r="R17" s="45" t="str">
        <f t="shared" si="15"/>
        <v>6th</v>
      </c>
      <c r="S17" s="45" t="str">
        <f t="shared" si="15"/>
        <v>Worst</v>
      </c>
      <c r="T17" s="45" t="str">
        <f t="shared" si="15"/>
        <v>3rd</v>
      </c>
    </row>
    <row r="18" spans="3:23" x14ac:dyDescent="0.25">
      <c r="C18" s="43" t="str">
        <f t="shared" si="11"/>
        <v>FIREEYE INC</v>
      </c>
      <c r="D18" s="44" t="str">
        <f t="shared" si="11"/>
        <v>FEYE</v>
      </c>
      <c r="E18" s="45" t="str">
        <f t="shared" si="12"/>
        <v>NA</v>
      </c>
      <c r="F18" s="45" t="str">
        <f t="shared" si="12"/>
        <v>NA</v>
      </c>
      <c r="G18" s="45" t="str">
        <f t="shared" si="12"/>
        <v>NA</v>
      </c>
      <c r="H18" s="45"/>
      <c r="I18" s="45" t="str">
        <f t="shared" si="13"/>
        <v>NA</v>
      </c>
      <c r="J18" s="45"/>
      <c r="K18" s="45" t="str">
        <f t="shared" si="14"/>
        <v>Best</v>
      </c>
      <c r="L18" s="45"/>
      <c r="M18" s="45"/>
      <c r="N18" s="45"/>
      <c r="O18" s="45"/>
      <c r="P18" s="45" t="str">
        <f t="shared" si="15"/>
        <v>4th</v>
      </c>
      <c r="Q18" s="45" t="str">
        <f t="shared" si="15"/>
        <v>NA</v>
      </c>
      <c r="R18" s="45" t="str">
        <f t="shared" si="15"/>
        <v>7th</v>
      </c>
      <c r="S18" s="45" t="str">
        <f t="shared" si="15"/>
        <v>Worst</v>
      </c>
      <c r="T18" s="45" t="str">
        <f t="shared" si="15"/>
        <v>Best</v>
      </c>
    </row>
    <row r="19" spans="3:23" x14ac:dyDescent="0.25">
      <c r="C19" s="43" t="str">
        <f t="shared" si="11"/>
        <v>SYMANTEC CORP</v>
      </c>
      <c r="D19" s="44" t="str">
        <f t="shared" si="11"/>
        <v>SYMC</v>
      </c>
      <c r="E19" s="45" t="str">
        <f t="shared" si="12"/>
        <v>2nd</v>
      </c>
      <c r="F19" s="45" t="str">
        <f t="shared" si="12"/>
        <v>Best</v>
      </c>
      <c r="G19" s="45" t="str">
        <f t="shared" si="12"/>
        <v>Best</v>
      </c>
      <c r="H19" s="45"/>
      <c r="I19" s="45" t="str">
        <f t="shared" si="13"/>
        <v>Best</v>
      </c>
      <c r="J19" s="45"/>
      <c r="K19" s="45" t="str">
        <f t="shared" si="14"/>
        <v>2nd</v>
      </c>
      <c r="L19" s="45"/>
      <c r="M19" s="45"/>
      <c r="N19" s="45"/>
      <c r="O19" s="45"/>
      <c r="P19" s="45" t="str">
        <f t="shared" si="15"/>
        <v>Worst</v>
      </c>
      <c r="Q19" s="45" t="str">
        <f t="shared" si="15"/>
        <v>2nd</v>
      </c>
      <c r="R19" s="45" t="str">
        <f t="shared" si="15"/>
        <v>3rd</v>
      </c>
      <c r="S19" s="45" t="str">
        <f t="shared" si="15"/>
        <v>Best</v>
      </c>
      <c r="T19" s="45" t="str">
        <f t="shared" si="15"/>
        <v>6th</v>
      </c>
    </row>
    <row r="20" spans="3:23" x14ac:dyDescent="0.25">
      <c r="C20" s="43" t="str">
        <f t="shared" si="11"/>
        <v>FORTINET INC</v>
      </c>
      <c r="D20" s="44" t="str">
        <f t="shared" si="11"/>
        <v>FTNT</v>
      </c>
      <c r="E20" s="45" t="str">
        <f t="shared" si="12"/>
        <v>4th</v>
      </c>
      <c r="F20" s="45" t="str">
        <f t="shared" si="12"/>
        <v>3rd</v>
      </c>
      <c r="G20" s="45" t="str">
        <f t="shared" si="12"/>
        <v>3rd</v>
      </c>
      <c r="H20" s="45"/>
      <c r="I20" s="45" t="str">
        <f t="shared" si="13"/>
        <v>2nd</v>
      </c>
      <c r="J20" s="45"/>
      <c r="K20" s="45" t="str">
        <f t="shared" si="14"/>
        <v>4th</v>
      </c>
      <c r="L20" s="45"/>
      <c r="M20" s="45"/>
      <c r="N20" s="45"/>
      <c r="O20" s="45"/>
      <c r="P20" s="45" t="str">
        <f t="shared" si="15"/>
        <v>2nd</v>
      </c>
      <c r="Q20" s="45" t="str">
        <f t="shared" si="15"/>
        <v>5th</v>
      </c>
      <c r="R20" s="45" t="str">
        <f t="shared" si="15"/>
        <v>5th</v>
      </c>
      <c r="S20" s="45" t="str">
        <f t="shared" si="15"/>
        <v>Worst</v>
      </c>
      <c r="T20" s="45" t="str">
        <f t="shared" si="15"/>
        <v>2nd</v>
      </c>
    </row>
    <row r="21" spans="3:23" x14ac:dyDescent="0.25">
      <c r="C21" s="43" t="str">
        <f t="shared" si="11"/>
        <v>CHECK PT SOFTW</v>
      </c>
      <c r="D21" s="44" t="str">
        <f t="shared" si="11"/>
        <v>CHKP</v>
      </c>
      <c r="E21" s="45" t="str">
        <f t="shared" si="12"/>
        <v>Best</v>
      </c>
      <c r="F21" s="45" t="str">
        <f t="shared" si="12"/>
        <v>2nd</v>
      </c>
      <c r="G21" s="45" t="str">
        <f t="shared" si="12"/>
        <v>4th</v>
      </c>
      <c r="H21" s="45"/>
      <c r="I21" s="45" t="str">
        <f t="shared" si="13"/>
        <v>4th</v>
      </c>
      <c r="J21" s="45"/>
      <c r="K21" s="45" t="str">
        <f t="shared" si="14"/>
        <v>3rd</v>
      </c>
      <c r="L21" s="45"/>
      <c r="M21" s="45"/>
      <c r="N21" s="45"/>
      <c r="O21" s="45"/>
      <c r="P21" s="45" t="str">
        <f t="shared" si="15"/>
        <v>Best</v>
      </c>
      <c r="Q21" s="45" t="str">
        <f t="shared" si="15"/>
        <v>Worst</v>
      </c>
      <c r="R21" s="45" t="str">
        <f t="shared" si="15"/>
        <v>Best</v>
      </c>
      <c r="S21" s="45" t="str">
        <f t="shared" si="15"/>
        <v>Worst</v>
      </c>
      <c r="T21" s="45" t="str">
        <f t="shared" si="15"/>
        <v>5th</v>
      </c>
    </row>
    <row r="22" spans="3:23" x14ac:dyDescent="0.25">
      <c r="C22" s="43" t="str">
        <f t="shared" si="11"/>
        <v>SALESFORCE.COM</v>
      </c>
      <c r="D22" s="44" t="str">
        <f t="shared" si="11"/>
        <v>CRM</v>
      </c>
      <c r="E22" s="45" t="str">
        <f t="shared" si="12"/>
        <v>6th</v>
      </c>
      <c r="F22" s="45" t="str">
        <f t="shared" si="12"/>
        <v>6th</v>
      </c>
      <c r="G22" s="45" t="str">
        <f t="shared" si="12"/>
        <v>5th</v>
      </c>
      <c r="H22" s="45"/>
      <c r="I22" s="45" t="str">
        <f t="shared" si="13"/>
        <v>5th</v>
      </c>
      <c r="J22" s="45"/>
      <c r="K22" s="45" t="str">
        <f t="shared" si="14"/>
        <v>5th</v>
      </c>
      <c r="L22" s="45"/>
      <c r="M22" s="45"/>
      <c r="N22" s="45"/>
      <c r="O22" s="45"/>
      <c r="P22" s="45" t="str">
        <f t="shared" si="15"/>
        <v>7th</v>
      </c>
      <c r="Q22" s="45" t="str">
        <f t="shared" si="15"/>
        <v>4th</v>
      </c>
      <c r="R22" s="45" t="str">
        <f t="shared" si="15"/>
        <v>4th</v>
      </c>
      <c r="S22" s="45" t="str">
        <f t="shared" si="15"/>
        <v>Worst</v>
      </c>
      <c r="T22" s="45" t="str">
        <f t="shared" si="15"/>
        <v>4th</v>
      </c>
    </row>
    <row r="23" spans="3:23" x14ac:dyDescent="0.25">
      <c r="C23" s="43" t="str">
        <f t="shared" si="11"/>
        <v>CYBER-ARK SFTWR</v>
      </c>
      <c r="D23" s="44" t="str">
        <f t="shared" si="11"/>
        <v>CYBR</v>
      </c>
      <c r="E23" s="45" t="str">
        <f t="shared" si="12"/>
        <v>3rd</v>
      </c>
      <c r="F23" s="45" t="str">
        <f t="shared" si="12"/>
        <v>4th</v>
      </c>
      <c r="G23" s="45" t="str">
        <f t="shared" si="12"/>
        <v>6th</v>
      </c>
      <c r="H23" s="45"/>
      <c r="I23" s="45" t="str">
        <f t="shared" si="13"/>
        <v>6th</v>
      </c>
      <c r="J23" s="45"/>
      <c r="K23" s="45" t="str">
        <f t="shared" si="14"/>
        <v>6th</v>
      </c>
      <c r="L23" s="45"/>
      <c r="M23" s="45"/>
      <c r="N23" s="45"/>
      <c r="O23" s="45"/>
      <c r="P23" s="45" t="str">
        <f t="shared" si="15"/>
        <v>3rd</v>
      </c>
      <c r="Q23" s="45" t="str">
        <f t="shared" si="15"/>
        <v>6th</v>
      </c>
      <c r="R23" s="45" t="str">
        <f t="shared" si="15"/>
        <v>2nd</v>
      </c>
      <c r="S23" s="45" t="str">
        <f t="shared" si="15"/>
        <v>Worst</v>
      </c>
      <c r="T23" s="45" t="str">
        <f t="shared" si="15"/>
        <v>7th</v>
      </c>
    </row>
    <row r="24" spans="3:23" x14ac:dyDescent="0.25">
      <c r="C24" s="46" t="str">
        <f t="shared" si="11"/>
        <v>PROOFPOINT INC</v>
      </c>
      <c r="D24" s="47" t="str">
        <f t="shared" si="11"/>
        <v>PFPT</v>
      </c>
      <c r="E24" s="45" t="str">
        <f t="shared" si="12"/>
        <v>Worst</v>
      </c>
      <c r="F24" s="45" t="str">
        <f t="shared" si="12"/>
        <v>Worst</v>
      </c>
      <c r="G24" s="45" t="str">
        <f t="shared" si="12"/>
        <v>Worst</v>
      </c>
      <c r="H24" s="45"/>
      <c r="I24" s="45" t="str">
        <f t="shared" si="13"/>
        <v>Worst</v>
      </c>
      <c r="J24" s="45"/>
      <c r="K24" s="45" t="str">
        <f t="shared" si="14"/>
        <v>Worst</v>
      </c>
      <c r="L24" s="45"/>
      <c r="M24" s="45"/>
      <c r="N24" s="45"/>
      <c r="O24" s="45"/>
      <c r="P24" s="45" t="str">
        <f t="shared" si="15"/>
        <v>6th</v>
      </c>
      <c r="Q24" s="45" t="str">
        <f t="shared" si="15"/>
        <v>Best</v>
      </c>
      <c r="R24" s="45" t="str">
        <f t="shared" si="15"/>
        <v>Worst</v>
      </c>
      <c r="S24" s="45" t="str">
        <f t="shared" si="15"/>
        <v>Worst</v>
      </c>
      <c r="T24" s="45" t="str">
        <f t="shared" si="15"/>
        <v>Worst</v>
      </c>
    </row>
    <row r="27" spans="3:23" x14ac:dyDescent="0.25">
      <c r="C27" s="48" t="s">
        <v>41</v>
      </c>
      <c r="U27" s="49"/>
      <c r="W27" s="49"/>
    </row>
    <row r="28" spans="3:23" x14ac:dyDescent="0.25">
      <c r="C28" s="50" t="str">
        <f t="shared" ref="C28:D35" si="16">+C4</f>
        <v>PALO ALTO NETWK</v>
      </c>
      <c r="D28" s="51" t="str">
        <f t="shared" si="16"/>
        <v>PANW</v>
      </c>
      <c r="E28" s="52">
        <f t="shared" ref="E28:E35" si="17">IFERROR(_xlfn.RANK.EQ(VLOOKUP($C28,$C$4:$W$11,$G$13,0),G$4:G$11,1),"NA")</f>
        <v>5</v>
      </c>
      <c r="F28" s="52">
        <f t="shared" ref="F28:F35" si="18">IFERROR(_xlfn.RANK.EQ(VLOOKUP($C28,$C$4:$W$11,$I$13,0),I$4:I$11,1),"NA")</f>
        <v>5</v>
      </c>
      <c r="G28" s="52">
        <f t="shared" ref="G28:G35" si="19">IFERROR(_xlfn.RANK.EQ(VLOOKUP($C28,$C$4:$W$11,$K$13,0),K$4:K$11,1),"NA")</f>
        <v>2</v>
      </c>
      <c r="H28" s="52"/>
      <c r="I28" s="52">
        <f t="shared" ref="I28:I35" si="20">IFERROR(_xlfn.RANK.EQ(VLOOKUP($C28,$C$4:$W$11,$P$13,0),P$4:P$11,1),"NA")</f>
        <v>3</v>
      </c>
      <c r="J28" s="52"/>
      <c r="K28" s="52">
        <f t="shared" ref="K28:K35" si="21">IFERROR(_xlfn.RANK.EQ(VLOOKUP($C28,$C$4:$W$11,$Q$13,0),Q$4:Q$11,1),"NA")</f>
        <v>7</v>
      </c>
      <c r="L28" s="52"/>
      <c r="M28" s="52"/>
      <c r="N28" s="52"/>
      <c r="O28" s="52"/>
      <c r="P28" s="52">
        <f t="shared" ref="P28:P35" si="22">IFERROR(_xlfn.RANK.EQ(VLOOKUP($C28,$C$4:$W$11,$R$13,0),R$4:R$11,0),"NA")</f>
        <v>5</v>
      </c>
      <c r="Q28" s="52">
        <f t="shared" ref="Q28:Q35" si="23">IFERROR(_xlfn.RANK.EQ(VLOOKUP($C28,$C$4:$W$11,$S$13,0),S$4:S$11,0),"NA")</f>
        <v>3</v>
      </c>
      <c r="R28" s="52">
        <f t="shared" ref="R28:R35" si="24">IFERROR(_xlfn.RANK.EQ(VLOOKUP($C28,$C$4:$W$11,$T$13,0),T$4:T$11,0),"NA")</f>
        <v>6</v>
      </c>
      <c r="S28" s="52">
        <f t="shared" ref="S28:S35" si="25">IFERROR(_xlfn.RANK.EQ(VLOOKUP($C28,$C$4:$W$11,$U$13,0),U$4:U$11,0),"NA")</f>
        <v>2</v>
      </c>
      <c r="T28" s="52">
        <f t="shared" ref="T28:T35" si="26">IFERROR(_xlfn.RANK.EQ(VLOOKUP($C28,$C$4:$W$11,$W$13,0),W$4:W$11,0),"NA")</f>
        <v>3</v>
      </c>
      <c r="U28" s="53"/>
      <c r="W28" s="54"/>
    </row>
    <row r="29" spans="3:23" x14ac:dyDescent="0.25">
      <c r="C29" s="50" t="str">
        <f t="shared" si="16"/>
        <v>FIREEYE INC</v>
      </c>
      <c r="D29" s="51" t="str">
        <f t="shared" si="16"/>
        <v>FEYE</v>
      </c>
      <c r="E29" s="55" t="str">
        <f t="shared" si="17"/>
        <v>NA</v>
      </c>
      <c r="F29" s="52" t="str">
        <f t="shared" si="18"/>
        <v>NA</v>
      </c>
      <c r="G29" s="52" t="str">
        <f t="shared" si="19"/>
        <v>NA</v>
      </c>
      <c r="H29" s="55"/>
      <c r="I29" s="52" t="str">
        <f t="shared" si="20"/>
        <v>NA</v>
      </c>
      <c r="J29" s="55"/>
      <c r="K29" s="52">
        <f t="shared" si="21"/>
        <v>1</v>
      </c>
      <c r="L29" s="55"/>
      <c r="M29" s="55"/>
      <c r="N29" s="55"/>
      <c r="O29" s="55"/>
      <c r="P29" s="52">
        <f t="shared" si="22"/>
        <v>4</v>
      </c>
      <c r="Q29" s="52" t="str">
        <f t="shared" si="23"/>
        <v>NA</v>
      </c>
      <c r="R29" s="52">
        <f t="shared" si="24"/>
        <v>7</v>
      </c>
      <c r="S29" s="52">
        <f t="shared" si="25"/>
        <v>2</v>
      </c>
      <c r="T29" s="52">
        <f t="shared" si="26"/>
        <v>1</v>
      </c>
      <c r="U29" s="53"/>
      <c r="W29" s="54"/>
    </row>
    <row r="30" spans="3:23" x14ac:dyDescent="0.25">
      <c r="C30" s="50" t="str">
        <f t="shared" si="16"/>
        <v>SYMANTEC CORP</v>
      </c>
      <c r="D30" s="51" t="str">
        <f t="shared" si="16"/>
        <v>SYMC</v>
      </c>
      <c r="E30" s="55">
        <f t="shared" si="17"/>
        <v>2</v>
      </c>
      <c r="F30" s="52">
        <f t="shared" si="18"/>
        <v>1</v>
      </c>
      <c r="G30" s="52">
        <f t="shared" si="19"/>
        <v>1</v>
      </c>
      <c r="H30" s="55"/>
      <c r="I30" s="52">
        <f t="shared" si="20"/>
        <v>1</v>
      </c>
      <c r="J30" s="55"/>
      <c r="K30" s="52">
        <f t="shared" si="21"/>
        <v>2</v>
      </c>
      <c r="L30" s="55"/>
      <c r="M30" s="55"/>
      <c r="N30" s="55"/>
      <c r="O30" s="55"/>
      <c r="P30" s="52">
        <f t="shared" si="22"/>
        <v>8</v>
      </c>
      <c r="Q30" s="52">
        <f t="shared" si="23"/>
        <v>2</v>
      </c>
      <c r="R30" s="52">
        <f t="shared" si="24"/>
        <v>3</v>
      </c>
      <c r="S30" s="52">
        <f t="shared" si="25"/>
        <v>1</v>
      </c>
      <c r="T30" s="52">
        <f t="shared" si="26"/>
        <v>6</v>
      </c>
      <c r="U30" s="53"/>
      <c r="W30" s="54"/>
    </row>
    <row r="31" spans="3:23" x14ac:dyDescent="0.25">
      <c r="C31" s="50" t="str">
        <f t="shared" si="16"/>
        <v>FORTINET INC</v>
      </c>
      <c r="D31" s="51" t="str">
        <f t="shared" si="16"/>
        <v>FTNT</v>
      </c>
      <c r="E31" s="55">
        <f t="shared" si="17"/>
        <v>4</v>
      </c>
      <c r="F31" s="52">
        <f t="shared" si="18"/>
        <v>3</v>
      </c>
      <c r="G31" s="52">
        <f t="shared" si="19"/>
        <v>3</v>
      </c>
      <c r="H31" s="55"/>
      <c r="I31" s="52">
        <f t="shared" si="20"/>
        <v>2</v>
      </c>
      <c r="J31" s="55"/>
      <c r="K31" s="52">
        <f t="shared" si="21"/>
        <v>4</v>
      </c>
      <c r="L31" s="55"/>
      <c r="M31" s="55"/>
      <c r="N31" s="55"/>
      <c r="O31" s="55"/>
      <c r="P31" s="52">
        <f t="shared" si="22"/>
        <v>2</v>
      </c>
      <c r="Q31" s="52">
        <f t="shared" si="23"/>
        <v>5</v>
      </c>
      <c r="R31" s="52">
        <f t="shared" si="24"/>
        <v>5</v>
      </c>
      <c r="S31" s="52">
        <f t="shared" si="25"/>
        <v>2</v>
      </c>
      <c r="T31" s="52">
        <f t="shared" si="26"/>
        <v>2</v>
      </c>
      <c r="U31" s="53"/>
      <c r="W31" s="54"/>
    </row>
    <row r="32" spans="3:23" x14ac:dyDescent="0.25">
      <c r="C32" s="50" t="str">
        <f t="shared" si="16"/>
        <v>CHECK PT SOFTW</v>
      </c>
      <c r="D32" s="51" t="str">
        <f t="shared" si="16"/>
        <v>CHKP</v>
      </c>
      <c r="E32" s="55">
        <f t="shared" si="17"/>
        <v>1</v>
      </c>
      <c r="F32" s="52">
        <f t="shared" si="18"/>
        <v>2</v>
      </c>
      <c r="G32" s="52">
        <f t="shared" si="19"/>
        <v>4</v>
      </c>
      <c r="H32" s="55"/>
      <c r="I32" s="52">
        <f t="shared" si="20"/>
        <v>4</v>
      </c>
      <c r="J32" s="55"/>
      <c r="K32" s="52">
        <f t="shared" si="21"/>
        <v>3</v>
      </c>
      <c r="L32" s="55"/>
      <c r="M32" s="55"/>
      <c r="N32" s="55"/>
      <c r="O32" s="55"/>
      <c r="P32" s="52">
        <f t="shared" si="22"/>
        <v>1</v>
      </c>
      <c r="Q32" s="52">
        <f t="shared" si="23"/>
        <v>7</v>
      </c>
      <c r="R32" s="52">
        <f t="shared" si="24"/>
        <v>1</v>
      </c>
      <c r="S32" s="52">
        <f t="shared" si="25"/>
        <v>2</v>
      </c>
      <c r="T32" s="52">
        <f t="shared" si="26"/>
        <v>5</v>
      </c>
      <c r="U32" s="53"/>
      <c r="W32" s="54"/>
    </row>
    <row r="33" spans="3:20" x14ac:dyDescent="0.25">
      <c r="C33" s="50" t="str">
        <f t="shared" si="16"/>
        <v>SALESFORCE.COM</v>
      </c>
      <c r="D33" s="51" t="str">
        <f t="shared" si="16"/>
        <v>CRM</v>
      </c>
      <c r="E33" s="55">
        <f t="shared" si="17"/>
        <v>6</v>
      </c>
      <c r="F33" s="52">
        <f t="shared" si="18"/>
        <v>6</v>
      </c>
      <c r="G33" s="52">
        <f t="shared" si="19"/>
        <v>5</v>
      </c>
      <c r="H33" s="55"/>
      <c r="I33" s="52">
        <f t="shared" si="20"/>
        <v>5</v>
      </c>
      <c r="J33" s="55"/>
      <c r="K33" s="52">
        <f t="shared" si="21"/>
        <v>5</v>
      </c>
      <c r="L33" s="55"/>
      <c r="M33" s="55"/>
      <c r="N33" s="55"/>
      <c r="O33" s="55"/>
      <c r="P33" s="52">
        <f t="shared" si="22"/>
        <v>7</v>
      </c>
      <c r="Q33" s="52">
        <f t="shared" si="23"/>
        <v>4</v>
      </c>
      <c r="R33" s="52">
        <f t="shared" si="24"/>
        <v>4</v>
      </c>
      <c r="S33" s="52">
        <f t="shared" si="25"/>
        <v>2</v>
      </c>
      <c r="T33" s="52">
        <f t="shared" si="26"/>
        <v>4</v>
      </c>
    </row>
    <row r="34" spans="3:20" x14ac:dyDescent="0.25">
      <c r="C34" s="50" t="str">
        <f t="shared" si="16"/>
        <v>CYBER-ARK SFTWR</v>
      </c>
      <c r="D34" s="51" t="str">
        <f t="shared" si="16"/>
        <v>CYBR</v>
      </c>
      <c r="E34" s="55">
        <f t="shared" si="17"/>
        <v>3</v>
      </c>
      <c r="F34" s="52">
        <f t="shared" si="18"/>
        <v>4</v>
      </c>
      <c r="G34" s="52">
        <f t="shared" si="19"/>
        <v>6</v>
      </c>
      <c r="H34" s="55"/>
      <c r="I34" s="52">
        <f t="shared" si="20"/>
        <v>6</v>
      </c>
      <c r="J34" s="55"/>
      <c r="K34" s="52">
        <f t="shared" si="21"/>
        <v>6</v>
      </c>
      <c r="L34" s="55"/>
      <c r="M34" s="55"/>
      <c r="N34" s="55"/>
      <c r="O34" s="55"/>
      <c r="P34" s="52">
        <f t="shared" si="22"/>
        <v>3</v>
      </c>
      <c r="Q34" s="52">
        <f t="shared" si="23"/>
        <v>6</v>
      </c>
      <c r="R34" s="52">
        <f t="shared" si="24"/>
        <v>2</v>
      </c>
      <c r="S34" s="52">
        <f t="shared" si="25"/>
        <v>2</v>
      </c>
      <c r="T34" s="52">
        <f t="shared" si="26"/>
        <v>7</v>
      </c>
    </row>
    <row r="35" spans="3:20" x14ac:dyDescent="0.25">
      <c r="C35" s="56" t="str">
        <f t="shared" si="16"/>
        <v>PROOFPOINT INC</v>
      </c>
      <c r="D35" s="57" t="str">
        <f t="shared" si="16"/>
        <v>PFPT</v>
      </c>
      <c r="E35" s="55">
        <f t="shared" si="17"/>
        <v>7</v>
      </c>
      <c r="F35" s="52">
        <f t="shared" si="18"/>
        <v>7</v>
      </c>
      <c r="G35" s="52">
        <f t="shared" si="19"/>
        <v>7</v>
      </c>
      <c r="H35" s="55"/>
      <c r="I35" s="52">
        <f t="shared" si="20"/>
        <v>7</v>
      </c>
      <c r="J35" s="55"/>
      <c r="K35" s="52">
        <f t="shared" si="21"/>
        <v>8</v>
      </c>
      <c r="L35" s="55"/>
      <c r="M35" s="55"/>
      <c r="N35" s="55"/>
      <c r="O35" s="55"/>
      <c r="P35" s="52">
        <f t="shared" si="22"/>
        <v>6</v>
      </c>
      <c r="Q35" s="52">
        <f t="shared" si="23"/>
        <v>1</v>
      </c>
      <c r="R35" s="52">
        <f t="shared" si="24"/>
        <v>8</v>
      </c>
      <c r="S35" s="52">
        <f t="shared" si="25"/>
        <v>2</v>
      </c>
      <c r="T35" s="52">
        <f t="shared" si="26"/>
        <v>8</v>
      </c>
    </row>
  </sheetData>
  <mergeCells count="5">
    <mergeCell ref="C2:F2"/>
    <mergeCell ref="G2:Q2"/>
    <mergeCell ref="R2:W2"/>
    <mergeCell ref="E15:K15"/>
    <mergeCell ref="P15:T15"/>
  </mergeCells>
  <conditionalFormatting sqref="E17:T24">
    <cfRule type="cellIs" dxfId="3" priority="1" operator="equal">
      <formula>"Worst"</formula>
    </cfRule>
    <cfRule type="cellIs" dxfId="2" priority="2" operator="equal">
      <formula>"Best"</formula>
    </cfRule>
  </conditionalFormatting>
  <conditionalFormatting sqref="E28:T35">
    <cfRule type="top10" dxfId="1" priority="7" rank="1"/>
    <cfRule type="top10" dxfId="0" priority="8" bottom="1" rank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S16"/>
  <sheetViews>
    <sheetView showGridLines="0" tabSelected="1" topLeftCell="A7" workbookViewId="0">
      <selection activeCell="F17" sqref="F17:U33"/>
    </sheetView>
  </sheetViews>
  <sheetFormatPr defaultRowHeight="13.8" x14ac:dyDescent="0.25"/>
  <cols>
    <col min="1" max="6" width="8.88671875" style="1"/>
    <col min="7" max="7" width="12.77734375" style="1" bestFit="1" customWidth="1"/>
    <col min="8" max="16384" width="8.88671875" style="1"/>
  </cols>
  <sheetData>
    <row r="7" spans="7:19" x14ac:dyDescent="0.25">
      <c r="H7" s="66" t="s">
        <v>10437</v>
      </c>
      <c r="I7" s="66" t="s">
        <v>37</v>
      </c>
      <c r="J7" s="66" t="s">
        <v>38</v>
      </c>
      <c r="K7" s="66" t="s">
        <v>36</v>
      </c>
      <c r="L7" s="66" t="s">
        <v>35</v>
      </c>
      <c r="M7" s="66" t="s">
        <v>34</v>
      </c>
      <c r="N7" s="66" t="s">
        <v>10441</v>
      </c>
      <c r="P7" s="66" t="s">
        <v>10440</v>
      </c>
      <c r="R7" s="66"/>
      <c r="S7" s="66"/>
    </row>
    <row r="8" spans="7:19" x14ac:dyDescent="0.25">
      <c r="G8" s="1" t="s">
        <v>33</v>
      </c>
      <c r="H8" s="67">
        <v>118.6</v>
      </c>
      <c r="I8" s="67">
        <v>255.1</v>
      </c>
      <c r="J8" s="67">
        <v>396.1</v>
      </c>
      <c r="K8" s="67">
        <v>598.20000000000005</v>
      </c>
      <c r="L8" s="67">
        <v>928.1</v>
      </c>
      <c r="M8" s="67">
        <v>1378.5</v>
      </c>
      <c r="N8" s="67">
        <v>820.7</v>
      </c>
      <c r="P8" s="67">
        <v>631.9</v>
      </c>
      <c r="R8" s="67"/>
      <c r="S8" s="67"/>
    </row>
    <row r="9" spans="7:19" x14ac:dyDescent="0.25">
      <c r="G9" s="1" t="s">
        <v>10434</v>
      </c>
      <c r="H9" s="67"/>
      <c r="I9" s="67">
        <f>+I8+(86.3+49.5-45.3-22)</f>
        <v>323.60000000000002</v>
      </c>
      <c r="J9" s="67">
        <v>509.5</v>
      </c>
      <c r="K9" s="67">
        <v>771.4</v>
      </c>
      <c r="L9" s="67">
        <v>1219.0999999999999</v>
      </c>
      <c r="M9" s="67">
        <v>1905.6</v>
      </c>
      <c r="N9" s="67">
        <v>1078.5</v>
      </c>
      <c r="P9" s="67">
        <v>847</v>
      </c>
      <c r="R9" s="67"/>
      <c r="S9" s="67"/>
    </row>
    <row r="10" spans="7:19" x14ac:dyDescent="0.25">
      <c r="G10" s="1" t="s">
        <v>10435</v>
      </c>
      <c r="H10" s="67">
        <v>96.7</v>
      </c>
      <c r="I10" s="67">
        <v>180.7</v>
      </c>
      <c r="J10" s="67">
        <v>305</v>
      </c>
      <c r="K10" s="67">
        <v>653.9</v>
      </c>
      <c r="L10" s="67">
        <v>810.1</v>
      </c>
      <c r="M10" s="67">
        <v>1198.5999999999999</v>
      </c>
      <c r="N10" s="67">
        <v>709.7</v>
      </c>
      <c r="P10" s="1">
        <v>540.6</v>
      </c>
      <c r="R10" s="67"/>
      <c r="S10" s="67"/>
    </row>
    <row r="11" spans="7:19" x14ac:dyDescent="0.25">
      <c r="G11" s="1" t="s">
        <v>10436</v>
      </c>
      <c r="H11" s="67">
        <v>62.253999999999998</v>
      </c>
      <c r="I11" s="67">
        <v>115.9</v>
      </c>
      <c r="J11" s="67">
        <v>199.8</v>
      </c>
      <c r="K11" s="67">
        <v>334.8</v>
      </c>
      <c r="L11" s="67">
        <v>522.70000000000005</v>
      </c>
      <c r="M11" s="67">
        <v>776</v>
      </c>
      <c r="N11" s="67">
        <v>446.8</v>
      </c>
      <c r="P11" s="1">
        <v>341.9</v>
      </c>
      <c r="R11" s="67"/>
      <c r="S11" s="67"/>
    </row>
    <row r="12" spans="7:19" x14ac:dyDescent="0.25">
      <c r="I12" s="66" t="str">
        <f>+I7</f>
        <v>FY12</v>
      </c>
      <c r="J12" s="66" t="str">
        <f t="shared" ref="J12:M12" si="0">+J7</f>
        <v>FY13</v>
      </c>
      <c r="K12" s="66" t="str">
        <f t="shared" si="0"/>
        <v>FY14</v>
      </c>
      <c r="L12" s="66" t="str">
        <f t="shared" si="0"/>
        <v>FY15</v>
      </c>
      <c r="M12" s="66" t="str">
        <f t="shared" si="0"/>
        <v>FY16</v>
      </c>
      <c r="N12" s="66" t="str">
        <f>+N7</f>
        <v>F1H17</v>
      </c>
    </row>
    <row r="13" spans="7:19" x14ac:dyDescent="0.25">
      <c r="G13" s="1" t="s">
        <v>33</v>
      </c>
      <c r="H13" s="2"/>
      <c r="I13" s="2">
        <f t="shared" ref="I13:J13" si="1">+I8/H8-1</f>
        <v>1.1509274873524453</v>
      </c>
      <c r="J13" s="2">
        <f t="shared" si="1"/>
        <v>0.5527244217953744</v>
      </c>
      <c r="K13" s="2">
        <f>+K8/J8-1</f>
        <v>0.51022469073466303</v>
      </c>
      <c r="L13" s="2">
        <f t="shared" ref="L13:M13" si="2">+L8/K8-1</f>
        <v>0.55148779672350368</v>
      </c>
      <c r="M13" s="2">
        <f t="shared" si="2"/>
        <v>0.48529253313220555</v>
      </c>
      <c r="N13" s="2">
        <f>+N8/P8-1</f>
        <v>0.29878145276151291</v>
      </c>
    </row>
    <row r="14" spans="7:19" x14ac:dyDescent="0.25">
      <c r="G14" s="1" t="s">
        <v>10434</v>
      </c>
      <c r="J14" s="2">
        <f t="shared" ref="J14:M14" si="3">+J9/I9-1</f>
        <v>0.57447466007416548</v>
      </c>
      <c r="K14" s="2">
        <f t="shared" si="3"/>
        <v>0.51403336604514216</v>
      </c>
      <c r="L14" s="2">
        <f t="shared" si="3"/>
        <v>0.58037334716100597</v>
      </c>
      <c r="M14" s="2">
        <f t="shared" si="3"/>
        <v>0.5631203346731195</v>
      </c>
      <c r="N14" s="2">
        <f>+N9/P9-1</f>
        <v>0.27331759149940971</v>
      </c>
    </row>
    <row r="15" spans="7:19" x14ac:dyDescent="0.25">
      <c r="G15" s="1" t="s">
        <v>10439</v>
      </c>
      <c r="I15" s="2">
        <f t="shared" ref="I15:L15" si="4">+I10/I8</f>
        <v>0.70834966679733435</v>
      </c>
      <c r="J15" s="2">
        <f t="shared" si="4"/>
        <v>0.77000757384498864</v>
      </c>
      <c r="K15" s="2">
        <f t="shared" si="4"/>
        <v>1.0931126713473753</v>
      </c>
      <c r="L15" s="2">
        <f t="shared" si="4"/>
        <v>0.87285852817584308</v>
      </c>
      <c r="M15" s="2">
        <f>+M10/M8</f>
        <v>0.86949582879941956</v>
      </c>
      <c r="N15" s="2">
        <f>+N10/N8</f>
        <v>0.86474960399658829</v>
      </c>
    </row>
    <row r="16" spans="7:19" x14ac:dyDescent="0.25">
      <c r="G16" s="1" t="s">
        <v>10438</v>
      </c>
      <c r="I16" s="2">
        <f t="shared" ref="I16:L16" si="5">+I11/I8</f>
        <v>0.45433163465307724</v>
      </c>
      <c r="J16" s="2">
        <f t="shared" si="5"/>
        <v>0.50441807624337287</v>
      </c>
      <c r="K16" s="2">
        <f t="shared" si="5"/>
        <v>0.55967903711133393</v>
      </c>
      <c r="L16" s="2">
        <f t="shared" si="5"/>
        <v>0.56319362137700679</v>
      </c>
      <c r="M16" s="2">
        <f>+M11/M8</f>
        <v>0.5629307217990569</v>
      </c>
      <c r="N16" s="2">
        <f>+N11/N8</f>
        <v>0.54441330571463387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00"/>
  <sheetViews>
    <sheetView workbookViewId="0">
      <pane xSplit="2" ySplit="1" topLeftCell="C3638" activePane="bottomRight" state="frozen"/>
      <selection pane="topRight" activeCell="C1" sqref="C1"/>
      <selection pane="bottomLeft" activeCell="A2" sqref="A2"/>
      <selection pane="bottomRight" activeCell="B3651" sqref="B3651"/>
    </sheetView>
  </sheetViews>
  <sheetFormatPr defaultRowHeight="14.4" x14ac:dyDescent="0.3"/>
  <cols>
    <col min="1" max="1" width="17.5546875" style="58" bestFit="1" customWidth="1"/>
    <col min="2" max="2" width="7" style="58" bestFit="1" customWidth="1"/>
    <col min="3" max="3" width="11.44140625" style="58" bestFit="1" customWidth="1"/>
    <col min="4" max="4" width="22.6640625" style="58" bestFit="1" customWidth="1"/>
    <col min="5" max="5" width="9.21875" style="58" bestFit="1" customWidth="1"/>
    <col min="6" max="6" width="21.33203125" style="58" bestFit="1" customWidth="1"/>
    <col min="7" max="7" width="10.33203125" style="58" bestFit="1" customWidth="1"/>
    <col min="8" max="8" width="12.109375" style="58" bestFit="1" customWidth="1"/>
    <col min="9" max="9" width="16.33203125" style="58" bestFit="1" customWidth="1"/>
    <col min="10" max="11" width="7.21875" style="58" bestFit="1" customWidth="1"/>
    <col min="12" max="16384" width="8.88671875" style="58"/>
  </cols>
  <sheetData>
    <row r="1" spans="1:11" s="59" customFormat="1" x14ac:dyDescent="0.3">
      <c r="A1" s="59" t="s">
        <v>0</v>
      </c>
      <c r="B1" s="59" t="s">
        <v>15</v>
      </c>
      <c r="C1" s="59" t="s">
        <v>42</v>
      </c>
      <c r="E1" s="59" t="s">
        <v>43</v>
      </c>
      <c r="F1" s="59" t="s">
        <v>44</v>
      </c>
      <c r="G1" s="59" t="s">
        <v>45</v>
      </c>
      <c r="H1" s="59" t="s">
        <v>46</v>
      </c>
      <c r="I1" s="59" t="s">
        <v>47</v>
      </c>
      <c r="J1" s="59" t="s">
        <v>48</v>
      </c>
      <c r="K1" s="59" t="s">
        <v>49</v>
      </c>
    </row>
    <row r="2" spans="1:11" x14ac:dyDescent="0.3">
      <c r="A2" s="60" t="s">
        <v>149</v>
      </c>
      <c r="B2" s="60" t="s">
        <v>150</v>
      </c>
      <c r="C2" s="60">
        <v>14610.3</v>
      </c>
      <c r="D2" s="60"/>
      <c r="E2" s="60">
        <v>45.04</v>
      </c>
      <c r="F2" s="60"/>
      <c r="G2" s="60">
        <v>1.02</v>
      </c>
      <c r="H2" s="60">
        <v>48.44</v>
      </c>
      <c r="I2" s="60">
        <v>15.5</v>
      </c>
      <c r="J2" s="60"/>
      <c r="K2" s="60"/>
    </row>
    <row r="3" spans="1:11" x14ac:dyDescent="0.3">
      <c r="A3" s="60" t="s">
        <v>3700</v>
      </c>
      <c r="B3" s="60" t="s">
        <v>7065</v>
      </c>
      <c r="C3" s="60">
        <v>1413.22</v>
      </c>
      <c r="D3" s="60"/>
      <c r="E3" s="60">
        <v>35.979999999999997</v>
      </c>
      <c r="F3" s="60"/>
      <c r="G3" s="60">
        <v>0</v>
      </c>
      <c r="H3" s="60">
        <v>38.96</v>
      </c>
      <c r="I3" s="60">
        <v>-8.5</v>
      </c>
      <c r="J3" s="60"/>
      <c r="K3" s="60"/>
    </row>
    <row r="4" spans="1:11" x14ac:dyDescent="0.3">
      <c r="A4" s="60" t="s">
        <v>3701</v>
      </c>
      <c r="B4" s="60" t="s">
        <v>7066</v>
      </c>
      <c r="C4" s="60">
        <v>239.91</v>
      </c>
      <c r="D4" s="60"/>
      <c r="E4" s="60">
        <v>10.119999999999999</v>
      </c>
      <c r="F4" s="60"/>
      <c r="G4" s="60">
        <v>0</v>
      </c>
      <c r="H4" s="60">
        <v>24.72</v>
      </c>
      <c r="I4" s="60">
        <v>11.33</v>
      </c>
      <c r="J4" s="60"/>
      <c r="K4" s="60"/>
    </row>
    <row r="5" spans="1:11" x14ac:dyDescent="0.3">
      <c r="A5" s="60" t="s">
        <v>3702</v>
      </c>
      <c r="B5" s="60" t="s">
        <v>7067</v>
      </c>
      <c r="C5" s="60">
        <v>11661.95</v>
      </c>
      <c r="D5" s="60"/>
      <c r="E5" s="60">
        <v>94.966999999999999</v>
      </c>
      <c r="F5" s="60"/>
      <c r="G5" s="60">
        <v>1.59</v>
      </c>
      <c r="H5" s="60">
        <v>115.84</v>
      </c>
      <c r="I5" s="60">
        <v>30.93</v>
      </c>
      <c r="J5" s="60"/>
      <c r="K5" s="60"/>
    </row>
    <row r="6" spans="1:11" x14ac:dyDescent="0.3">
      <c r="A6" s="60" t="s">
        <v>196</v>
      </c>
      <c r="B6" s="60" t="s">
        <v>197</v>
      </c>
      <c r="C6" s="60">
        <v>23968.46</v>
      </c>
      <c r="D6" s="60"/>
      <c r="E6" s="60">
        <v>46.26</v>
      </c>
      <c r="F6" s="60"/>
      <c r="G6" s="60">
        <v>0.86</v>
      </c>
      <c r="H6" s="60">
        <v>46.26</v>
      </c>
      <c r="I6" s="60">
        <v>95.17</v>
      </c>
      <c r="J6" s="60"/>
      <c r="K6" s="60"/>
    </row>
    <row r="7" spans="1:11" x14ac:dyDescent="0.3">
      <c r="A7" s="60" t="s">
        <v>3703</v>
      </c>
      <c r="B7" s="60" t="s">
        <v>7068</v>
      </c>
      <c r="C7" s="60">
        <v>44.56</v>
      </c>
      <c r="D7" s="60"/>
      <c r="E7" s="60">
        <v>28.2</v>
      </c>
      <c r="F7" s="60"/>
      <c r="G7" s="60">
        <v>0</v>
      </c>
      <c r="H7" s="60">
        <v>49</v>
      </c>
      <c r="I7" s="60">
        <v>-12.25</v>
      </c>
      <c r="J7" s="60"/>
      <c r="K7" s="60"/>
    </row>
    <row r="8" spans="1:11" x14ac:dyDescent="0.3">
      <c r="A8" s="60" t="s">
        <v>3704</v>
      </c>
      <c r="B8" s="60" t="s">
        <v>7069</v>
      </c>
      <c r="C8" s="60">
        <v>77.58</v>
      </c>
      <c r="D8" s="60"/>
      <c r="E8" s="60">
        <v>3.8</v>
      </c>
      <c r="F8" s="60"/>
      <c r="G8" s="60">
        <v>0.53</v>
      </c>
      <c r="H8" s="60">
        <v>4.99</v>
      </c>
      <c r="I8" s="60">
        <v>0.91</v>
      </c>
      <c r="J8" s="60"/>
      <c r="K8" s="60"/>
    </row>
    <row r="9" spans="1:11" x14ac:dyDescent="0.3">
      <c r="A9" s="60" t="s">
        <v>198</v>
      </c>
      <c r="B9" s="60" t="s">
        <v>199</v>
      </c>
      <c r="C9" s="60">
        <v>2071.84</v>
      </c>
      <c r="D9" s="60"/>
      <c r="E9" s="60">
        <v>29.01</v>
      </c>
      <c r="F9" s="60"/>
      <c r="G9" s="60">
        <v>0.34</v>
      </c>
      <c r="H9" s="60">
        <v>29.01</v>
      </c>
      <c r="I9" s="60">
        <v>11.36</v>
      </c>
      <c r="J9" s="60"/>
      <c r="K9" s="60"/>
    </row>
    <row r="10" spans="1:11" x14ac:dyDescent="0.3">
      <c r="A10" s="60" t="s">
        <v>3705</v>
      </c>
      <c r="B10" s="60" t="s">
        <v>7070</v>
      </c>
      <c r="C10" s="60">
        <v>457.98</v>
      </c>
      <c r="D10" s="60"/>
      <c r="E10" s="60">
        <v>26.63</v>
      </c>
      <c r="F10" s="60"/>
      <c r="G10" s="60">
        <v>0</v>
      </c>
      <c r="H10" s="60">
        <v>26.63</v>
      </c>
      <c r="I10" s="60">
        <v>5.87</v>
      </c>
      <c r="J10" s="60"/>
      <c r="K10" s="60"/>
    </row>
    <row r="11" spans="1:11" x14ac:dyDescent="0.3">
      <c r="A11" s="60" t="s">
        <v>200</v>
      </c>
      <c r="B11" s="60" t="s">
        <v>201</v>
      </c>
      <c r="C11" s="60">
        <v>1730.36</v>
      </c>
      <c r="D11" s="60"/>
      <c r="E11" s="60">
        <v>32.799999999999997</v>
      </c>
      <c r="F11" s="60"/>
      <c r="G11" s="60">
        <v>0.67</v>
      </c>
      <c r="H11" s="60">
        <v>33.049999999999997</v>
      </c>
      <c r="I11" s="60">
        <v>28.03</v>
      </c>
      <c r="J11" s="60"/>
      <c r="K11" s="60"/>
    </row>
    <row r="12" spans="1:11" x14ac:dyDescent="0.3">
      <c r="A12" s="60" t="s">
        <v>202</v>
      </c>
      <c r="B12" s="60" t="s">
        <v>203</v>
      </c>
      <c r="C12" s="60">
        <v>11973.93</v>
      </c>
      <c r="D12" s="60"/>
      <c r="E12" s="60">
        <v>162.57</v>
      </c>
      <c r="F12" s="60"/>
      <c r="G12" s="60">
        <v>0.15</v>
      </c>
      <c r="H12" s="60">
        <v>170.49</v>
      </c>
      <c r="I12" s="60">
        <v>20.420000000000002</v>
      </c>
      <c r="J12" s="60"/>
      <c r="K12" s="60"/>
    </row>
    <row r="13" spans="1:11" x14ac:dyDescent="0.3">
      <c r="A13" s="60" t="s">
        <v>3706</v>
      </c>
      <c r="B13" s="60" t="s">
        <v>7071</v>
      </c>
      <c r="C13" s="60">
        <v>103.98</v>
      </c>
      <c r="D13" s="60"/>
      <c r="E13" s="60">
        <v>10.0101</v>
      </c>
      <c r="F13" s="60"/>
      <c r="G13" s="60">
        <v>0</v>
      </c>
      <c r="H13" s="60">
        <v>11.5</v>
      </c>
      <c r="I13" s="60">
        <v>-55.08</v>
      </c>
      <c r="J13" s="60"/>
      <c r="K13" s="60"/>
    </row>
    <row r="14" spans="1:11" x14ac:dyDescent="0.3">
      <c r="A14" s="60" t="s">
        <v>50</v>
      </c>
      <c r="B14" s="60" t="s">
        <v>51</v>
      </c>
      <c r="C14" s="60">
        <v>586874.38</v>
      </c>
      <c r="D14" s="60"/>
      <c r="E14" s="60">
        <v>110.06</v>
      </c>
      <c r="F14" s="60"/>
      <c r="G14" s="60">
        <v>2.0699999999999998</v>
      </c>
      <c r="H14" s="60">
        <v>119.3</v>
      </c>
      <c r="I14" s="60">
        <v>35.590000000000003</v>
      </c>
      <c r="J14" s="60"/>
      <c r="K14" s="60"/>
    </row>
    <row r="15" spans="1:11" x14ac:dyDescent="0.3">
      <c r="A15" s="60" t="s">
        <v>204</v>
      </c>
      <c r="B15" s="60" t="s">
        <v>205</v>
      </c>
      <c r="C15" s="60">
        <v>1832.03</v>
      </c>
      <c r="D15" s="60"/>
      <c r="E15" s="60">
        <v>40.14</v>
      </c>
      <c r="F15" s="60"/>
      <c r="G15" s="60">
        <v>2.4900000000000002</v>
      </c>
      <c r="H15" s="60">
        <v>45.95</v>
      </c>
      <c r="I15" s="60">
        <v>3.91</v>
      </c>
      <c r="J15" s="60"/>
      <c r="K15" s="60"/>
    </row>
    <row r="16" spans="1:11" x14ac:dyDescent="0.3">
      <c r="A16" s="60" t="s">
        <v>3707</v>
      </c>
      <c r="B16" s="60" t="s">
        <v>7072</v>
      </c>
      <c r="C16" s="60">
        <v>92.2</v>
      </c>
      <c r="D16" s="60"/>
      <c r="E16" s="60">
        <v>1.07</v>
      </c>
      <c r="F16" s="60"/>
      <c r="G16" s="60">
        <v>0</v>
      </c>
      <c r="H16" s="60">
        <v>1.81</v>
      </c>
      <c r="I16" s="60">
        <v>-9.32</v>
      </c>
      <c r="J16" s="60"/>
      <c r="K16" s="60"/>
    </row>
    <row r="17" spans="1:11" x14ac:dyDescent="0.3">
      <c r="A17" s="60" t="s">
        <v>3708</v>
      </c>
      <c r="B17" s="60" t="s">
        <v>7073</v>
      </c>
      <c r="C17" s="60">
        <v>1255.28</v>
      </c>
      <c r="D17" s="60"/>
      <c r="E17" s="60">
        <v>6.8</v>
      </c>
      <c r="F17" s="60"/>
      <c r="G17" s="60">
        <v>0</v>
      </c>
      <c r="H17" s="60">
        <v>7.75</v>
      </c>
      <c r="I17" s="60">
        <v>-1.22</v>
      </c>
      <c r="J17" s="60"/>
      <c r="K17" s="60"/>
    </row>
    <row r="18" spans="1:11" x14ac:dyDescent="0.3">
      <c r="A18" s="60" t="s">
        <v>206</v>
      </c>
      <c r="B18" s="60" t="s">
        <v>207</v>
      </c>
      <c r="C18" s="60">
        <v>1271.76</v>
      </c>
      <c r="D18" s="60"/>
      <c r="E18" s="60">
        <v>50.85</v>
      </c>
      <c r="F18" s="60"/>
      <c r="G18" s="60">
        <v>0</v>
      </c>
      <c r="H18" s="60">
        <v>50.85</v>
      </c>
      <c r="I18" s="60">
        <v>6.45</v>
      </c>
      <c r="J18" s="60"/>
      <c r="K18" s="60"/>
    </row>
    <row r="19" spans="1:11" x14ac:dyDescent="0.3">
      <c r="A19" s="60" t="s">
        <v>208</v>
      </c>
      <c r="B19" s="60" t="s">
        <v>209</v>
      </c>
      <c r="C19" s="60">
        <v>2209.2399999999998</v>
      </c>
      <c r="D19" s="60"/>
      <c r="E19" s="60">
        <v>23.3</v>
      </c>
      <c r="F19" s="60"/>
      <c r="G19" s="60">
        <v>7.73</v>
      </c>
      <c r="H19" s="60">
        <v>25.87</v>
      </c>
      <c r="I19" s="60">
        <v>23.92</v>
      </c>
      <c r="J19" s="60"/>
      <c r="K19" s="60"/>
    </row>
    <row r="20" spans="1:11" x14ac:dyDescent="0.3">
      <c r="A20" s="60" t="s">
        <v>3709</v>
      </c>
      <c r="B20" s="60" t="s">
        <v>7074</v>
      </c>
      <c r="C20" s="60">
        <v>22.37</v>
      </c>
      <c r="D20" s="60"/>
      <c r="E20" s="60">
        <v>2.85</v>
      </c>
      <c r="F20" s="60"/>
      <c r="G20" s="60">
        <v>0</v>
      </c>
      <c r="H20" s="60">
        <v>4.8</v>
      </c>
      <c r="I20" s="60">
        <v>2.5</v>
      </c>
      <c r="J20" s="60"/>
      <c r="K20" s="60"/>
    </row>
    <row r="21" spans="1:11" x14ac:dyDescent="0.3">
      <c r="A21" s="60" t="s">
        <v>210</v>
      </c>
      <c r="B21" s="60" t="s">
        <v>211</v>
      </c>
      <c r="C21" s="60">
        <v>1175.6500000000001</v>
      </c>
      <c r="D21" s="60"/>
      <c r="E21" s="60">
        <v>52.17</v>
      </c>
      <c r="F21" s="60"/>
      <c r="G21" s="60">
        <v>0.92</v>
      </c>
      <c r="H21" s="60">
        <v>57.88</v>
      </c>
      <c r="I21" s="60">
        <v>12.71</v>
      </c>
      <c r="J21" s="60"/>
      <c r="K21" s="60"/>
    </row>
    <row r="22" spans="1:11" x14ac:dyDescent="0.3">
      <c r="A22" s="60" t="s">
        <v>212</v>
      </c>
      <c r="B22" s="60" t="s">
        <v>213</v>
      </c>
      <c r="C22" s="60">
        <v>45823.03</v>
      </c>
      <c r="D22" s="60"/>
      <c r="E22" s="60">
        <v>20.69</v>
      </c>
      <c r="F22" s="60"/>
      <c r="G22" s="60">
        <v>3.53</v>
      </c>
      <c r="H22" s="60">
        <v>22.88</v>
      </c>
      <c r="I22" s="60">
        <v>17.98</v>
      </c>
      <c r="J22" s="60"/>
      <c r="K22" s="60"/>
    </row>
    <row r="23" spans="1:11" x14ac:dyDescent="0.3">
      <c r="A23" s="60" t="s">
        <v>214</v>
      </c>
      <c r="B23" s="60" t="s">
        <v>215</v>
      </c>
      <c r="C23" s="60">
        <v>98350.99</v>
      </c>
      <c r="D23" s="60"/>
      <c r="E23" s="60">
        <v>60.52</v>
      </c>
      <c r="F23" s="60"/>
      <c r="G23" s="60">
        <v>3.77</v>
      </c>
      <c r="H23" s="60">
        <v>67.39</v>
      </c>
      <c r="I23" s="60">
        <v>150.77000000000001</v>
      </c>
      <c r="J23" s="60"/>
      <c r="K23" s="60"/>
    </row>
    <row r="24" spans="1:11" x14ac:dyDescent="0.3">
      <c r="A24" s="60" t="s">
        <v>216</v>
      </c>
      <c r="B24" s="60" t="s">
        <v>217</v>
      </c>
      <c r="C24" s="60">
        <v>18843.43</v>
      </c>
      <c r="D24" s="60"/>
      <c r="E24" s="60">
        <v>79.209999999999994</v>
      </c>
      <c r="F24" s="60"/>
      <c r="G24" s="60">
        <v>1.84</v>
      </c>
      <c r="H24" s="60">
        <v>105.02</v>
      </c>
      <c r="I24" s="60">
        <v>68.7</v>
      </c>
      <c r="J24" s="60"/>
      <c r="K24" s="60"/>
    </row>
    <row r="25" spans="1:11" x14ac:dyDescent="0.3">
      <c r="A25" s="60" t="s">
        <v>218</v>
      </c>
      <c r="B25" s="60" t="s">
        <v>219</v>
      </c>
      <c r="C25" s="60">
        <v>1480.61</v>
      </c>
      <c r="D25" s="60"/>
      <c r="E25" s="60">
        <v>42.4</v>
      </c>
      <c r="F25" s="60"/>
      <c r="G25" s="60">
        <v>0.94</v>
      </c>
      <c r="H25" s="60">
        <v>42.65</v>
      </c>
      <c r="I25" s="60">
        <v>12.31</v>
      </c>
      <c r="J25" s="60"/>
      <c r="K25" s="60"/>
    </row>
    <row r="26" spans="1:11" x14ac:dyDescent="0.3">
      <c r="A26" s="60" t="s">
        <v>3710</v>
      </c>
      <c r="B26" s="60" t="s">
        <v>7075</v>
      </c>
      <c r="C26" s="60">
        <v>230.11</v>
      </c>
      <c r="D26" s="60"/>
      <c r="E26" s="60">
        <v>5</v>
      </c>
      <c r="F26" s="60"/>
      <c r="G26" s="60">
        <v>0</v>
      </c>
      <c r="H26" s="60">
        <v>5.67</v>
      </c>
      <c r="I26" s="60">
        <v>-6.62</v>
      </c>
      <c r="J26" s="60"/>
      <c r="K26" s="60"/>
    </row>
    <row r="27" spans="1:11" x14ac:dyDescent="0.3">
      <c r="A27" s="60" t="s">
        <v>220</v>
      </c>
      <c r="B27" s="60" t="s">
        <v>221</v>
      </c>
      <c r="C27" s="60">
        <v>1443.28</v>
      </c>
      <c r="D27" s="60"/>
      <c r="E27" s="60">
        <v>35.950000000000003</v>
      </c>
      <c r="F27" s="60"/>
      <c r="G27" s="60">
        <v>0</v>
      </c>
      <c r="H27" s="60">
        <v>54.21</v>
      </c>
      <c r="I27" s="60">
        <v>11.28</v>
      </c>
      <c r="J27" s="60"/>
      <c r="K27" s="60"/>
    </row>
    <row r="28" spans="1:11" x14ac:dyDescent="0.3">
      <c r="A28" s="60" t="s">
        <v>3711</v>
      </c>
      <c r="B28" s="60" t="s">
        <v>7076</v>
      </c>
      <c r="C28" s="60">
        <v>34.630000000000003</v>
      </c>
      <c r="D28" s="60"/>
      <c r="E28" s="60">
        <v>0.85</v>
      </c>
      <c r="F28" s="60"/>
      <c r="G28" s="60">
        <v>0</v>
      </c>
      <c r="H28" s="60">
        <v>2.5</v>
      </c>
      <c r="I28" s="60">
        <v>-5.46</v>
      </c>
      <c r="J28" s="60"/>
      <c r="K28" s="60"/>
    </row>
    <row r="29" spans="1:11" x14ac:dyDescent="0.3">
      <c r="A29" s="60" t="s">
        <v>3712</v>
      </c>
      <c r="B29" s="60" t="s">
        <v>7077</v>
      </c>
      <c r="C29" s="60">
        <v>159.19</v>
      </c>
      <c r="D29" s="60"/>
      <c r="E29" s="60">
        <v>11.8</v>
      </c>
      <c r="F29" s="60"/>
      <c r="G29" s="60">
        <v>11.53</v>
      </c>
      <c r="H29" s="60">
        <v>13.32</v>
      </c>
      <c r="I29" s="60">
        <v>10.88</v>
      </c>
      <c r="J29" s="60"/>
      <c r="K29" s="60"/>
    </row>
    <row r="30" spans="1:11" x14ac:dyDescent="0.3">
      <c r="A30" s="60" t="s">
        <v>3713</v>
      </c>
      <c r="B30" s="60" t="s">
        <v>7078</v>
      </c>
      <c r="C30" s="60">
        <v>289.70999999999998</v>
      </c>
      <c r="D30" s="60"/>
      <c r="E30" s="60">
        <v>7.25</v>
      </c>
      <c r="F30" s="60"/>
      <c r="G30" s="60">
        <v>0</v>
      </c>
      <c r="H30" s="60">
        <v>8.6999999999999993</v>
      </c>
      <c r="I30" s="60">
        <v>-26.64</v>
      </c>
      <c r="J30" s="60"/>
      <c r="K30" s="60"/>
    </row>
    <row r="31" spans="1:11" x14ac:dyDescent="0.3">
      <c r="A31" s="60" t="s">
        <v>222</v>
      </c>
      <c r="B31" s="60" t="s">
        <v>223</v>
      </c>
      <c r="C31" s="60">
        <v>79439.95</v>
      </c>
      <c r="D31" s="60"/>
      <c r="E31" s="60">
        <v>5.0599999999999996</v>
      </c>
      <c r="F31" s="60"/>
      <c r="G31" s="60">
        <v>0</v>
      </c>
      <c r="H31" s="60">
        <v>6.28</v>
      </c>
      <c r="I31" s="60">
        <v>24.27</v>
      </c>
      <c r="J31" s="60"/>
      <c r="K31" s="60"/>
    </row>
    <row r="32" spans="1:11" x14ac:dyDescent="0.3">
      <c r="A32" s="60" t="s">
        <v>224</v>
      </c>
      <c r="B32" s="60" t="s">
        <v>225</v>
      </c>
      <c r="C32" s="60">
        <v>1296.24</v>
      </c>
      <c r="D32" s="60"/>
      <c r="E32" s="60">
        <v>58.5</v>
      </c>
      <c r="F32" s="60"/>
      <c r="G32" s="60">
        <v>0</v>
      </c>
      <c r="H32" s="60">
        <v>76.790000000000006</v>
      </c>
      <c r="I32" s="60">
        <v>52.74</v>
      </c>
      <c r="J32" s="60"/>
      <c r="K32" s="60"/>
    </row>
    <row r="33" spans="1:11" x14ac:dyDescent="0.3">
      <c r="A33" s="60" t="s">
        <v>3714</v>
      </c>
      <c r="B33" s="60" t="s">
        <v>7079</v>
      </c>
      <c r="C33" s="60">
        <v>75.58</v>
      </c>
      <c r="D33" s="60"/>
      <c r="E33" s="60">
        <v>2.99</v>
      </c>
      <c r="F33" s="60"/>
      <c r="G33" s="60">
        <v>0</v>
      </c>
      <c r="H33" s="60">
        <v>10.16</v>
      </c>
      <c r="I33" s="60">
        <v>-20.54</v>
      </c>
      <c r="J33" s="60"/>
      <c r="K33" s="60"/>
    </row>
    <row r="34" spans="1:11" x14ac:dyDescent="0.3">
      <c r="A34" s="60" t="s">
        <v>3715</v>
      </c>
      <c r="B34" s="60" t="s">
        <v>7080</v>
      </c>
      <c r="C34" s="60">
        <v>21.34</v>
      </c>
      <c r="D34" s="60"/>
      <c r="E34" s="60">
        <v>2.35</v>
      </c>
      <c r="F34" s="60"/>
      <c r="G34" s="60">
        <v>0</v>
      </c>
      <c r="H34" s="60">
        <v>5.99</v>
      </c>
      <c r="I34" s="60">
        <v>-47.28</v>
      </c>
      <c r="J34" s="60"/>
      <c r="K34" s="60"/>
    </row>
    <row r="35" spans="1:11" x14ac:dyDescent="0.3">
      <c r="A35" s="60" t="s">
        <v>3716</v>
      </c>
      <c r="B35" s="60" t="s">
        <v>7081</v>
      </c>
      <c r="C35" s="60">
        <v>2446.5700000000002</v>
      </c>
      <c r="D35" s="60"/>
      <c r="E35" s="60">
        <v>43.88</v>
      </c>
      <c r="F35" s="60"/>
      <c r="G35" s="60">
        <v>1.5</v>
      </c>
      <c r="H35" s="60">
        <v>43.88</v>
      </c>
      <c r="I35" s="60">
        <v>10.15</v>
      </c>
      <c r="J35" s="60"/>
      <c r="K35" s="60"/>
    </row>
    <row r="36" spans="1:11" x14ac:dyDescent="0.3">
      <c r="A36" s="60" t="s">
        <v>3717</v>
      </c>
      <c r="B36" s="60" t="s">
        <v>7082</v>
      </c>
      <c r="C36" s="60">
        <v>3.13</v>
      </c>
      <c r="D36" s="60"/>
      <c r="E36" s="60">
        <v>0.11</v>
      </c>
      <c r="F36" s="60"/>
      <c r="G36" s="60">
        <v>0</v>
      </c>
      <c r="H36" s="60">
        <v>0.16</v>
      </c>
      <c r="I36" s="60">
        <v>-14.47</v>
      </c>
      <c r="J36" s="60"/>
      <c r="K36" s="60"/>
    </row>
    <row r="37" spans="1:11" x14ac:dyDescent="0.3">
      <c r="A37" s="60" t="s">
        <v>226</v>
      </c>
      <c r="B37" s="60" t="s">
        <v>227</v>
      </c>
      <c r="C37" s="60">
        <v>4919.84</v>
      </c>
      <c r="D37" s="60"/>
      <c r="E37" s="60">
        <v>113.41</v>
      </c>
      <c r="F37" s="60"/>
      <c r="G37" s="60">
        <v>0</v>
      </c>
      <c r="H37" s="60">
        <v>131.74</v>
      </c>
      <c r="I37" s="60">
        <v>11.63</v>
      </c>
      <c r="J37" s="60"/>
      <c r="K37" s="60"/>
    </row>
    <row r="38" spans="1:11" x14ac:dyDescent="0.3">
      <c r="A38" s="60" t="s">
        <v>3718</v>
      </c>
      <c r="B38" s="60" t="s">
        <v>7083</v>
      </c>
      <c r="C38" s="60">
        <v>380.88</v>
      </c>
      <c r="D38" s="60"/>
      <c r="E38" s="60">
        <v>7.41</v>
      </c>
      <c r="F38" s="60"/>
      <c r="G38" s="60">
        <v>8.64</v>
      </c>
      <c r="H38" s="60">
        <v>7.96</v>
      </c>
      <c r="I38" s="60">
        <v>6.76</v>
      </c>
      <c r="J38" s="60"/>
      <c r="K38" s="60"/>
    </row>
    <row r="39" spans="1:11" x14ac:dyDescent="0.3">
      <c r="A39" s="60" t="s">
        <v>228</v>
      </c>
      <c r="B39" s="60" t="s">
        <v>229</v>
      </c>
      <c r="C39" s="60">
        <v>58656.83</v>
      </c>
      <c r="D39" s="60"/>
      <c r="E39" s="60">
        <v>39.840000000000003</v>
      </c>
      <c r="F39" s="60"/>
      <c r="G39" s="60">
        <v>2.61</v>
      </c>
      <c r="H39" s="60">
        <v>46.05</v>
      </c>
      <c r="I39" s="60">
        <v>15.46</v>
      </c>
      <c r="J39" s="60"/>
      <c r="K39" s="60"/>
    </row>
    <row r="40" spans="1:11" x14ac:dyDescent="0.3">
      <c r="A40" s="60" t="s">
        <v>3719</v>
      </c>
      <c r="B40" s="60" t="s">
        <v>7084</v>
      </c>
      <c r="C40" s="60">
        <v>147</v>
      </c>
      <c r="D40" s="60"/>
      <c r="E40" s="60">
        <v>13.41</v>
      </c>
      <c r="F40" s="60"/>
      <c r="G40" s="60">
        <v>0</v>
      </c>
      <c r="H40" s="60">
        <v>24.57</v>
      </c>
      <c r="I40" s="60">
        <v>12.15</v>
      </c>
      <c r="J40" s="60"/>
      <c r="K40" s="60"/>
    </row>
    <row r="41" spans="1:11" x14ac:dyDescent="0.3">
      <c r="A41" s="60" t="s">
        <v>3720</v>
      </c>
      <c r="B41" s="60" t="s">
        <v>7085</v>
      </c>
      <c r="C41" s="60">
        <v>398.76</v>
      </c>
      <c r="D41" s="60"/>
      <c r="E41" s="60">
        <v>30.9</v>
      </c>
      <c r="F41" s="60"/>
      <c r="G41" s="60">
        <v>0</v>
      </c>
      <c r="H41" s="60">
        <v>31.25</v>
      </c>
      <c r="I41" s="60">
        <v>7.87</v>
      </c>
      <c r="J41" s="60"/>
      <c r="K41" s="60"/>
    </row>
    <row r="42" spans="1:11" x14ac:dyDescent="0.3">
      <c r="A42" s="60" t="s">
        <v>3721</v>
      </c>
      <c r="B42" s="60" t="s">
        <v>7086</v>
      </c>
      <c r="C42" s="60">
        <v>148.07</v>
      </c>
      <c r="D42" s="60"/>
      <c r="E42" s="60">
        <v>2.7</v>
      </c>
      <c r="F42" s="60"/>
      <c r="G42" s="60">
        <v>0</v>
      </c>
      <c r="H42" s="60">
        <v>5.65</v>
      </c>
      <c r="I42" s="60">
        <v>-8.5</v>
      </c>
      <c r="J42" s="60"/>
      <c r="K42" s="60"/>
    </row>
    <row r="43" spans="1:11" x14ac:dyDescent="0.3">
      <c r="A43" s="60" t="s">
        <v>230</v>
      </c>
      <c r="B43" s="60" t="s">
        <v>231</v>
      </c>
      <c r="C43" s="60">
        <v>17819.439999999999</v>
      </c>
      <c r="D43" s="60"/>
      <c r="E43" s="60">
        <v>15.29</v>
      </c>
      <c r="F43" s="60"/>
      <c r="G43" s="60">
        <v>0.52</v>
      </c>
      <c r="H43" s="60">
        <v>23.16</v>
      </c>
      <c r="I43" s="60">
        <v>6.81</v>
      </c>
      <c r="J43" s="60"/>
      <c r="K43" s="60"/>
    </row>
    <row r="44" spans="1:11" x14ac:dyDescent="0.3">
      <c r="A44" s="60" t="s">
        <v>3722</v>
      </c>
      <c r="B44" s="60" t="s">
        <v>7087</v>
      </c>
      <c r="C44" s="60">
        <v>1789.88</v>
      </c>
      <c r="D44" s="60"/>
      <c r="E44" s="60">
        <v>17.86</v>
      </c>
      <c r="F44" s="60"/>
      <c r="G44" s="60">
        <v>6.49</v>
      </c>
      <c r="H44" s="60">
        <v>20.78</v>
      </c>
      <c r="I44" s="60">
        <v>-0.71</v>
      </c>
      <c r="J44" s="60"/>
      <c r="K44" s="60"/>
    </row>
    <row r="45" spans="1:11" x14ac:dyDescent="0.3">
      <c r="A45" s="60" t="s">
        <v>3723</v>
      </c>
      <c r="B45" s="60" t="s">
        <v>7088</v>
      </c>
      <c r="C45" s="60">
        <v>208.9</v>
      </c>
      <c r="D45" s="60"/>
      <c r="E45" s="60">
        <v>34</v>
      </c>
      <c r="F45" s="60"/>
      <c r="G45" s="60">
        <v>0.28999999999999998</v>
      </c>
      <c r="H45" s="60">
        <v>35.49</v>
      </c>
      <c r="I45" s="60">
        <v>1.36</v>
      </c>
      <c r="J45" s="60"/>
      <c r="K45" s="60"/>
    </row>
    <row r="46" spans="1:11" x14ac:dyDescent="0.3">
      <c r="A46" s="60" t="s">
        <v>3724</v>
      </c>
      <c r="B46" s="60" t="s">
        <v>7089</v>
      </c>
      <c r="C46" s="60">
        <v>3576.5</v>
      </c>
      <c r="D46" s="60"/>
      <c r="E46" s="60">
        <v>29.53</v>
      </c>
      <c r="F46" s="60"/>
      <c r="G46" s="60">
        <v>0</v>
      </c>
      <c r="H46" s="60">
        <v>41.55</v>
      </c>
      <c r="I46" s="60">
        <v>-58.46</v>
      </c>
      <c r="J46" s="60"/>
      <c r="K46" s="60"/>
    </row>
    <row r="47" spans="1:11" x14ac:dyDescent="0.3">
      <c r="A47" s="60" t="s">
        <v>3725</v>
      </c>
      <c r="B47" s="60" t="s">
        <v>7090</v>
      </c>
      <c r="C47" s="60">
        <v>3726.05</v>
      </c>
      <c r="D47" s="60"/>
      <c r="E47" s="60">
        <v>17.239999999999998</v>
      </c>
      <c r="F47" s="60"/>
      <c r="G47" s="60">
        <v>0</v>
      </c>
      <c r="H47" s="60">
        <v>17.239999999999998</v>
      </c>
      <c r="I47" s="60">
        <v>4.7</v>
      </c>
      <c r="J47" s="60"/>
      <c r="K47" s="60"/>
    </row>
    <row r="48" spans="1:11" x14ac:dyDescent="0.3">
      <c r="A48" s="60" t="s">
        <v>3726</v>
      </c>
      <c r="B48" s="60" t="s">
        <v>7091</v>
      </c>
      <c r="C48" s="60">
        <v>195.72</v>
      </c>
      <c r="D48" s="60"/>
      <c r="E48" s="60">
        <v>15</v>
      </c>
      <c r="F48" s="60"/>
      <c r="G48" s="60">
        <v>0.83</v>
      </c>
      <c r="H48" s="60">
        <v>22.26</v>
      </c>
      <c r="I48" s="60">
        <v>-25</v>
      </c>
      <c r="J48" s="60"/>
      <c r="K48" s="60"/>
    </row>
    <row r="49" spans="1:11" x14ac:dyDescent="0.3">
      <c r="A49" s="60" t="s">
        <v>3727</v>
      </c>
      <c r="B49" s="60" t="s">
        <v>7092</v>
      </c>
      <c r="C49" s="60">
        <v>399.07</v>
      </c>
      <c r="D49" s="60"/>
      <c r="E49" s="60">
        <v>15.95</v>
      </c>
      <c r="F49" s="60"/>
      <c r="G49" s="60">
        <v>0</v>
      </c>
      <c r="H49" s="60">
        <v>15.95</v>
      </c>
      <c r="I49" s="60">
        <v>4.18</v>
      </c>
      <c r="J49" s="60"/>
      <c r="K49" s="60"/>
    </row>
    <row r="50" spans="1:11" x14ac:dyDescent="0.3">
      <c r="A50" s="60" t="s">
        <v>232</v>
      </c>
      <c r="B50" s="60" t="s">
        <v>233</v>
      </c>
      <c r="C50" s="60">
        <v>5961.67</v>
      </c>
      <c r="D50" s="60"/>
      <c r="E50" s="60">
        <v>45.13</v>
      </c>
      <c r="F50" s="60"/>
      <c r="G50" s="60">
        <v>3.72</v>
      </c>
      <c r="H50" s="60">
        <v>54.55</v>
      </c>
      <c r="I50" s="60">
        <v>3.11</v>
      </c>
      <c r="J50" s="60"/>
      <c r="K50" s="60"/>
    </row>
    <row r="51" spans="1:11" x14ac:dyDescent="0.3">
      <c r="A51" s="60" t="s">
        <v>3728</v>
      </c>
      <c r="B51" s="60" t="s">
        <v>7093</v>
      </c>
      <c r="C51" s="60">
        <v>28.59</v>
      </c>
      <c r="D51" s="60"/>
      <c r="E51" s="60">
        <v>1.85</v>
      </c>
      <c r="F51" s="60"/>
      <c r="G51" s="60">
        <v>0</v>
      </c>
      <c r="H51" s="60">
        <v>2.5</v>
      </c>
      <c r="I51" s="60">
        <v>-286.52</v>
      </c>
      <c r="J51" s="60"/>
      <c r="K51" s="60"/>
    </row>
    <row r="52" spans="1:11" x14ac:dyDescent="0.3">
      <c r="A52" s="60" t="s">
        <v>234</v>
      </c>
      <c r="B52" s="60" t="s">
        <v>235</v>
      </c>
      <c r="C52" s="60">
        <v>1324.39</v>
      </c>
      <c r="D52" s="60"/>
      <c r="E52" s="60">
        <v>12.35</v>
      </c>
      <c r="F52" s="60"/>
      <c r="G52" s="60">
        <v>0</v>
      </c>
      <c r="H52" s="60">
        <v>12.6</v>
      </c>
      <c r="I52" s="60">
        <v>13.86</v>
      </c>
      <c r="J52" s="60"/>
      <c r="K52" s="60"/>
    </row>
    <row r="53" spans="1:11" x14ac:dyDescent="0.3">
      <c r="A53" s="60" t="s">
        <v>3729</v>
      </c>
      <c r="B53" s="60" t="s">
        <v>7094</v>
      </c>
      <c r="C53" s="60">
        <v>580.28</v>
      </c>
      <c r="D53" s="60"/>
      <c r="E53" s="60">
        <v>19.309999999999999</v>
      </c>
      <c r="F53" s="60"/>
      <c r="G53" s="60">
        <v>1.35</v>
      </c>
      <c r="H53" s="60">
        <v>28.5</v>
      </c>
      <c r="I53" s="60">
        <v>13.91</v>
      </c>
      <c r="J53" s="60"/>
      <c r="K53" s="60"/>
    </row>
    <row r="54" spans="1:11" x14ac:dyDescent="0.3">
      <c r="A54" s="60" t="s">
        <v>3730</v>
      </c>
      <c r="B54" s="60" t="s">
        <v>7095</v>
      </c>
      <c r="C54" s="60">
        <v>105.31</v>
      </c>
      <c r="D54" s="60"/>
      <c r="E54" s="60">
        <v>6.79</v>
      </c>
      <c r="F54" s="60"/>
      <c r="G54" s="60">
        <v>0</v>
      </c>
      <c r="H54" s="60">
        <v>6.94</v>
      </c>
      <c r="I54" s="60">
        <v>5.53</v>
      </c>
      <c r="J54" s="60"/>
      <c r="K54" s="60"/>
    </row>
    <row r="55" spans="1:11" x14ac:dyDescent="0.3">
      <c r="A55" s="60" t="s">
        <v>3731</v>
      </c>
      <c r="B55" s="60" t="s">
        <v>7096</v>
      </c>
      <c r="C55" s="60">
        <v>4.76</v>
      </c>
      <c r="D55" s="60"/>
      <c r="E55" s="60">
        <v>0.16220000000000001</v>
      </c>
      <c r="F55" s="60"/>
      <c r="G55" s="60">
        <v>0</v>
      </c>
      <c r="H55" s="60">
        <v>0.26</v>
      </c>
      <c r="I55" s="60">
        <v>-135.18</v>
      </c>
      <c r="J55" s="60"/>
      <c r="K55" s="60"/>
    </row>
    <row r="56" spans="1:11" x14ac:dyDescent="0.3">
      <c r="A56" s="60" t="s">
        <v>236</v>
      </c>
      <c r="B56" s="60" t="s">
        <v>237</v>
      </c>
      <c r="C56" s="60">
        <v>9919.81</v>
      </c>
      <c r="D56" s="60"/>
      <c r="E56" s="60">
        <v>80.849999999999994</v>
      </c>
      <c r="F56" s="60"/>
      <c r="G56" s="60">
        <v>0</v>
      </c>
      <c r="H56" s="60">
        <v>83.15</v>
      </c>
      <c r="I56" s="60">
        <v>8.32</v>
      </c>
      <c r="J56" s="60"/>
      <c r="K56" s="60"/>
    </row>
    <row r="57" spans="1:11" x14ac:dyDescent="0.3">
      <c r="A57" s="60" t="s">
        <v>3732</v>
      </c>
      <c r="B57" s="60" t="s">
        <v>7097</v>
      </c>
      <c r="C57" s="60">
        <v>6313.25</v>
      </c>
      <c r="D57" s="60"/>
      <c r="E57" s="60">
        <v>10.59</v>
      </c>
      <c r="F57" s="60"/>
      <c r="G57" s="60">
        <v>0</v>
      </c>
      <c r="H57" s="60">
        <v>10.98</v>
      </c>
      <c r="I57" s="60">
        <v>1.36</v>
      </c>
      <c r="J57" s="60"/>
      <c r="K57" s="60"/>
    </row>
    <row r="58" spans="1:11" x14ac:dyDescent="0.3">
      <c r="A58" s="60" t="s">
        <v>238</v>
      </c>
      <c r="B58" s="60" t="s">
        <v>239</v>
      </c>
      <c r="C58" s="60">
        <v>3375.79</v>
      </c>
      <c r="D58" s="60"/>
      <c r="E58" s="60">
        <v>38.58</v>
      </c>
      <c r="F58" s="60"/>
      <c r="G58" s="60">
        <v>0</v>
      </c>
      <c r="H58" s="60">
        <v>70.099999999999994</v>
      </c>
      <c r="I58" s="60">
        <v>8.91</v>
      </c>
      <c r="J58" s="60"/>
      <c r="K58" s="60"/>
    </row>
    <row r="59" spans="1:11" x14ac:dyDescent="0.3">
      <c r="A59" s="60" t="s">
        <v>3733</v>
      </c>
      <c r="B59" s="60" t="s">
        <v>7098</v>
      </c>
      <c r="C59" s="60">
        <v>272.18</v>
      </c>
      <c r="D59" s="60"/>
      <c r="E59" s="60">
        <v>2.33</v>
      </c>
      <c r="F59" s="60"/>
      <c r="G59" s="60">
        <v>0</v>
      </c>
      <c r="H59" s="60">
        <v>3.25</v>
      </c>
      <c r="I59" s="60">
        <v>-213.65</v>
      </c>
      <c r="J59" s="60"/>
      <c r="K59" s="60"/>
    </row>
    <row r="60" spans="1:11" x14ac:dyDescent="0.3">
      <c r="A60" s="60" t="s">
        <v>3734</v>
      </c>
      <c r="B60" s="60" t="s">
        <v>7099</v>
      </c>
      <c r="C60" s="60">
        <v>610.96</v>
      </c>
      <c r="D60" s="60"/>
      <c r="E60" s="60">
        <v>4.47</v>
      </c>
      <c r="F60" s="60"/>
      <c r="G60" s="60">
        <v>0</v>
      </c>
      <c r="H60" s="60">
        <v>10.79</v>
      </c>
      <c r="I60" s="60">
        <v>-9.4600000000000009</v>
      </c>
      <c r="J60" s="60"/>
      <c r="K60" s="60"/>
    </row>
    <row r="61" spans="1:11" x14ac:dyDescent="0.3">
      <c r="A61" s="60" t="s">
        <v>240</v>
      </c>
      <c r="B61" s="60" t="s">
        <v>241</v>
      </c>
      <c r="C61" s="60">
        <v>2802.61</v>
      </c>
      <c r="D61" s="60"/>
      <c r="E61" s="60">
        <v>74.89</v>
      </c>
      <c r="F61" s="60"/>
      <c r="G61" s="60">
        <v>0</v>
      </c>
      <c r="H61" s="60">
        <v>123.44</v>
      </c>
      <c r="I61" s="60">
        <v>69.87</v>
      </c>
      <c r="J61" s="60"/>
      <c r="K61" s="60"/>
    </row>
    <row r="62" spans="1:11" x14ac:dyDescent="0.3">
      <c r="A62" s="60" t="s">
        <v>242</v>
      </c>
      <c r="B62" s="60" t="s">
        <v>243</v>
      </c>
      <c r="C62" s="60">
        <v>2199.17</v>
      </c>
      <c r="D62" s="60"/>
      <c r="E62" s="60">
        <v>18.75</v>
      </c>
      <c r="F62" s="60"/>
      <c r="G62" s="60">
        <v>0</v>
      </c>
      <c r="H62" s="60">
        <v>23.64</v>
      </c>
      <c r="I62" s="60">
        <v>4.2699999999999996</v>
      </c>
      <c r="J62" s="60"/>
      <c r="K62" s="60"/>
    </row>
    <row r="63" spans="1:11" x14ac:dyDescent="0.3">
      <c r="A63" s="60" t="s">
        <v>3735</v>
      </c>
      <c r="B63" s="60" t="s">
        <v>7100</v>
      </c>
      <c r="C63" s="60">
        <v>409.68</v>
      </c>
      <c r="D63" s="60"/>
      <c r="E63" s="60">
        <v>13.95</v>
      </c>
      <c r="F63" s="60"/>
      <c r="G63" s="60">
        <v>0</v>
      </c>
      <c r="H63" s="60">
        <v>14.2</v>
      </c>
      <c r="I63" s="60">
        <v>4.0599999999999996</v>
      </c>
      <c r="J63" s="60"/>
      <c r="K63" s="60"/>
    </row>
    <row r="64" spans="1:11" x14ac:dyDescent="0.3">
      <c r="A64" s="60" t="s">
        <v>244</v>
      </c>
      <c r="B64" s="60" t="s">
        <v>245</v>
      </c>
      <c r="C64" s="60">
        <v>5649.89</v>
      </c>
      <c r="D64" s="60"/>
      <c r="E64" s="60">
        <v>36.700000000000003</v>
      </c>
      <c r="F64" s="60"/>
      <c r="G64" s="60">
        <v>0</v>
      </c>
      <c r="H64" s="60">
        <v>37.67</v>
      </c>
      <c r="I64" s="60">
        <v>12.92</v>
      </c>
      <c r="J64" s="60"/>
      <c r="K64" s="60"/>
    </row>
    <row r="65" spans="1:11" x14ac:dyDescent="0.3">
      <c r="A65" s="60" t="s">
        <v>246</v>
      </c>
      <c r="B65" s="60" t="s">
        <v>247</v>
      </c>
      <c r="C65" s="60">
        <v>73463.199999999997</v>
      </c>
      <c r="D65" s="60"/>
      <c r="E65" s="60">
        <v>118.43</v>
      </c>
      <c r="F65" s="60"/>
      <c r="G65" s="60">
        <v>2.04</v>
      </c>
      <c r="H65" s="60">
        <v>122.17</v>
      </c>
      <c r="I65" s="60">
        <v>47.07</v>
      </c>
      <c r="J65" s="60"/>
      <c r="K65" s="60"/>
    </row>
    <row r="66" spans="1:11" x14ac:dyDescent="0.3">
      <c r="A66" s="60" t="s">
        <v>3736</v>
      </c>
      <c r="B66" s="60" t="s">
        <v>7101</v>
      </c>
      <c r="C66" s="60">
        <v>182.44</v>
      </c>
      <c r="D66" s="60"/>
      <c r="E66" s="60">
        <v>30.1</v>
      </c>
      <c r="F66" s="60"/>
      <c r="G66" s="60">
        <v>2.66</v>
      </c>
      <c r="H66" s="60">
        <v>30.75</v>
      </c>
      <c r="I66" s="60">
        <v>9.4499999999999993</v>
      </c>
      <c r="J66" s="60"/>
      <c r="K66" s="60"/>
    </row>
    <row r="67" spans="1:11" x14ac:dyDescent="0.3">
      <c r="A67" s="60" t="s">
        <v>3737</v>
      </c>
      <c r="B67" s="60" t="s">
        <v>7102</v>
      </c>
      <c r="C67" s="60">
        <v>982.23</v>
      </c>
      <c r="D67" s="60"/>
      <c r="E67" s="60">
        <v>21.3</v>
      </c>
      <c r="F67" s="60"/>
      <c r="G67" s="60">
        <v>0</v>
      </c>
      <c r="H67" s="60">
        <v>43.25</v>
      </c>
      <c r="I67" s="60">
        <v>-1.66</v>
      </c>
      <c r="J67" s="60"/>
      <c r="K67" s="60"/>
    </row>
    <row r="68" spans="1:11" x14ac:dyDescent="0.3">
      <c r="A68" s="60" t="s">
        <v>3738</v>
      </c>
      <c r="B68" s="60" t="s">
        <v>7103</v>
      </c>
      <c r="C68" s="60">
        <v>6.28</v>
      </c>
      <c r="D68" s="60"/>
      <c r="E68" s="60">
        <v>0.27239999999999998</v>
      </c>
      <c r="F68" s="60"/>
      <c r="G68" s="60">
        <v>0</v>
      </c>
      <c r="H68" s="60">
        <v>1.54</v>
      </c>
      <c r="I68" s="60">
        <v>-104.71</v>
      </c>
      <c r="J68" s="60"/>
      <c r="K68" s="60"/>
    </row>
    <row r="69" spans="1:11" x14ac:dyDescent="0.3">
      <c r="A69" s="60" t="s">
        <v>3739</v>
      </c>
      <c r="B69" s="60" t="s">
        <v>7104</v>
      </c>
      <c r="C69" s="60">
        <v>384.81</v>
      </c>
      <c r="D69" s="60"/>
      <c r="E69" s="60">
        <v>13.51</v>
      </c>
      <c r="F69" s="60"/>
      <c r="G69" s="60">
        <v>7.7</v>
      </c>
      <c r="H69" s="60">
        <v>13.51</v>
      </c>
      <c r="I69" s="60">
        <v>6.34</v>
      </c>
      <c r="J69" s="60"/>
      <c r="K69" s="60"/>
    </row>
    <row r="70" spans="1:11" x14ac:dyDescent="0.3">
      <c r="A70" s="60" t="s">
        <v>3740</v>
      </c>
      <c r="B70" s="60" t="s">
        <v>7105</v>
      </c>
      <c r="C70" s="60">
        <v>556.83000000000004</v>
      </c>
      <c r="D70" s="60"/>
      <c r="E70" s="60">
        <v>25.98</v>
      </c>
      <c r="F70" s="60"/>
      <c r="G70" s="60">
        <v>0</v>
      </c>
      <c r="H70" s="60">
        <v>29.28</v>
      </c>
      <c r="I70" s="60">
        <v>-47.62</v>
      </c>
      <c r="J70" s="60"/>
      <c r="K70" s="60"/>
    </row>
    <row r="71" spans="1:11" x14ac:dyDescent="0.3">
      <c r="A71" s="60" t="s">
        <v>3741</v>
      </c>
      <c r="B71" s="60" t="s">
        <v>7106</v>
      </c>
      <c r="C71" s="60">
        <v>142.80000000000001</v>
      </c>
      <c r="D71" s="60"/>
      <c r="E71" s="60">
        <v>3.15</v>
      </c>
      <c r="F71" s="60"/>
      <c r="G71" s="60">
        <v>0</v>
      </c>
      <c r="H71" s="60">
        <v>5.76</v>
      </c>
      <c r="I71" s="60">
        <v>-232.39</v>
      </c>
      <c r="J71" s="60"/>
      <c r="K71" s="60"/>
    </row>
    <row r="72" spans="1:11" x14ac:dyDescent="0.3">
      <c r="A72" s="60" t="s">
        <v>3742</v>
      </c>
      <c r="B72" s="60" t="s">
        <v>7107</v>
      </c>
      <c r="C72" s="60">
        <v>116</v>
      </c>
      <c r="D72" s="60"/>
      <c r="E72" s="60">
        <v>11.6</v>
      </c>
      <c r="F72" s="60"/>
      <c r="G72" s="60">
        <v>9.1999999999999993</v>
      </c>
      <c r="H72" s="60">
        <v>11.75</v>
      </c>
      <c r="I72" s="60">
        <v>9.7799999999999994</v>
      </c>
      <c r="J72" s="60"/>
      <c r="K72" s="60"/>
    </row>
    <row r="73" spans="1:11" x14ac:dyDescent="0.3">
      <c r="A73" s="60" t="s">
        <v>3743</v>
      </c>
      <c r="B73" s="60" t="s">
        <v>7108</v>
      </c>
      <c r="C73" s="60">
        <v>14.03</v>
      </c>
      <c r="D73" s="60"/>
      <c r="E73" s="60">
        <v>1.31</v>
      </c>
      <c r="F73" s="60"/>
      <c r="G73" s="60">
        <v>0</v>
      </c>
      <c r="H73" s="60">
        <v>2.91</v>
      </c>
      <c r="I73" s="60">
        <v>-37.07</v>
      </c>
      <c r="J73" s="60"/>
      <c r="K73" s="60"/>
    </row>
    <row r="74" spans="1:11" x14ac:dyDescent="0.3">
      <c r="A74" s="60" t="s">
        <v>3744</v>
      </c>
      <c r="B74" s="60" t="s">
        <v>7109</v>
      </c>
      <c r="C74" s="60">
        <v>534.92999999999995</v>
      </c>
      <c r="D74" s="60"/>
      <c r="E74" s="60">
        <v>13.55</v>
      </c>
      <c r="F74" s="60"/>
      <c r="G74" s="60">
        <v>0</v>
      </c>
      <c r="H74" s="60">
        <v>13.55</v>
      </c>
      <c r="I74" s="60">
        <v>-9.08</v>
      </c>
      <c r="J74" s="60"/>
      <c r="K74" s="60"/>
    </row>
    <row r="75" spans="1:11" x14ac:dyDescent="0.3">
      <c r="A75" s="60" t="s">
        <v>3745</v>
      </c>
      <c r="B75" s="60" t="s">
        <v>7110</v>
      </c>
      <c r="C75" s="60">
        <v>343.15</v>
      </c>
      <c r="D75" s="60"/>
      <c r="E75" s="60">
        <v>6.8</v>
      </c>
      <c r="F75" s="60"/>
      <c r="G75" s="60">
        <v>0</v>
      </c>
      <c r="H75" s="60">
        <v>7</v>
      </c>
      <c r="I75" s="60">
        <v>9.5299999999999994</v>
      </c>
      <c r="J75" s="60"/>
      <c r="K75" s="60"/>
    </row>
    <row r="76" spans="1:11" x14ac:dyDescent="0.3">
      <c r="A76" s="60" t="s">
        <v>3746</v>
      </c>
      <c r="B76" s="60" t="s">
        <v>7111</v>
      </c>
      <c r="C76" s="60">
        <v>94.35</v>
      </c>
      <c r="D76" s="60"/>
      <c r="E76" s="60">
        <v>2.12</v>
      </c>
      <c r="F76" s="60"/>
      <c r="G76" s="60">
        <v>0</v>
      </c>
      <c r="H76" s="60">
        <v>2.4</v>
      </c>
      <c r="I76" s="60">
        <v>-16.43</v>
      </c>
      <c r="J76" s="60"/>
      <c r="K76" s="60"/>
    </row>
    <row r="77" spans="1:11" x14ac:dyDescent="0.3">
      <c r="A77" s="60" t="s">
        <v>3747</v>
      </c>
      <c r="B77" s="60" t="s">
        <v>7112</v>
      </c>
      <c r="C77" s="60">
        <v>71.849999999999994</v>
      </c>
      <c r="D77" s="60"/>
      <c r="E77" s="60">
        <v>21.61</v>
      </c>
      <c r="F77" s="60"/>
      <c r="G77" s="60">
        <v>1.85</v>
      </c>
      <c r="H77" s="60">
        <v>22.18</v>
      </c>
      <c r="I77" s="60">
        <v>13.27</v>
      </c>
      <c r="J77" s="60"/>
      <c r="K77" s="60"/>
    </row>
    <row r="78" spans="1:11" x14ac:dyDescent="0.3">
      <c r="A78" s="60" t="s">
        <v>3748</v>
      </c>
      <c r="B78" s="60" t="s">
        <v>7113</v>
      </c>
      <c r="C78" s="60">
        <v>12.07</v>
      </c>
      <c r="D78" s="60"/>
      <c r="E78" s="60">
        <v>0.93</v>
      </c>
      <c r="F78" s="60"/>
      <c r="G78" s="60">
        <v>0</v>
      </c>
      <c r="H78" s="60">
        <v>3.44</v>
      </c>
      <c r="I78" s="60">
        <v>-285.16000000000003</v>
      </c>
      <c r="J78" s="60"/>
      <c r="K78" s="60"/>
    </row>
    <row r="79" spans="1:11" x14ac:dyDescent="0.3">
      <c r="A79" s="60" t="s">
        <v>248</v>
      </c>
      <c r="B79" s="60" t="s">
        <v>249</v>
      </c>
      <c r="C79" s="60">
        <v>2081.5700000000002</v>
      </c>
      <c r="D79" s="60"/>
      <c r="E79" s="60">
        <v>26.87</v>
      </c>
      <c r="F79" s="60"/>
      <c r="G79" s="60">
        <v>0</v>
      </c>
      <c r="H79" s="60">
        <v>27.11</v>
      </c>
      <c r="I79" s="60">
        <v>3.47</v>
      </c>
      <c r="J79" s="60"/>
      <c r="K79" s="60"/>
    </row>
    <row r="80" spans="1:11" x14ac:dyDescent="0.3">
      <c r="A80" s="60" t="s">
        <v>3749</v>
      </c>
      <c r="B80" s="60" t="s">
        <v>7114</v>
      </c>
      <c r="C80" s="60">
        <v>14.73</v>
      </c>
      <c r="D80" s="60"/>
      <c r="E80" s="60">
        <v>9.4</v>
      </c>
      <c r="F80" s="60"/>
      <c r="G80" s="60">
        <v>0</v>
      </c>
      <c r="H80" s="60">
        <v>14.15</v>
      </c>
      <c r="I80" s="60">
        <v>7.49</v>
      </c>
      <c r="J80" s="60"/>
      <c r="K80" s="60"/>
    </row>
    <row r="81" spans="1:11" x14ac:dyDescent="0.3">
      <c r="A81" s="60" t="s">
        <v>3750</v>
      </c>
      <c r="B81" s="60" t="s">
        <v>7115</v>
      </c>
      <c r="C81" s="60">
        <v>352.51</v>
      </c>
      <c r="D81" s="60"/>
      <c r="E81" s="60">
        <v>4.9800000000000004</v>
      </c>
      <c r="F81" s="60"/>
      <c r="G81" s="60">
        <v>0</v>
      </c>
      <c r="H81" s="60">
        <v>12.29</v>
      </c>
      <c r="I81" s="60">
        <v>-31.56</v>
      </c>
      <c r="J81" s="60"/>
      <c r="K81" s="60"/>
    </row>
    <row r="82" spans="1:11" x14ac:dyDescent="0.3">
      <c r="A82" s="60" t="s">
        <v>3751</v>
      </c>
      <c r="B82" s="60" t="s">
        <v>7116</v>
      </c>
      <c r="C82" s="60">
        <v>21.07</v>
      </c>
      <c r="D82" s="60"/>
      <c r="E82" s="60">
        <v>3.65</v>
      </c>
      <c r="F82" s="60"/>
      <c r="G82" s="60">
        <v>0</v>
      </c>
      <c r="H82" s="60">
        <v>7.82</v>
      </c>
      <c r="I82" s="60">
        <v>-129.91</v>
      </c>
      <c r="J82" s="60"/>
      <c r="K82" s="60"/>
    </row>
    <row r="83" spans="1:11" x14ac:dyDescent="0.3">
      <c r="A83" s="60" t="s">
        <v>86</v>
      </c>
      <c r="B83" s="60" t="s">
        <v>9</v>
      </c>
      <c r="C83" s="60">
        <v>52218.78</v>
      </c>
      <c r="D83" s="60"/>
      <c r="E83" s="60">
        <v>105.02</v>
      </c>
      <c r="F83" s="60"/>
      <c r="G83" s="60">
        <v>0</v>
      </c>
      <c r="H83" s="60">
        <v>110.81</v>
      </c>
      <c r="I83" s="60">
        <v>15.03</v>
      </c>
      <c r="J83" s="60"/>
      <c r="K83" s="60"/>
    </row>
    <row r="84" spans="1:11" x14ac:dyDescent="0.3">
      <c r="A84" s="60" t="s">
        <v>250</v>
      </c>
      <c r="B84" s="60" t="s">
        <v>251</v>
      </c>
      <c r="C84" s="60">
        <v>1140.0999999999999</v>
      </c>
      <c r="D84" s="60"/>
      <c r="E84" s="60">
        <v>43.59</v>
      </c>
      <c r="F84" s="60"/>
      <c r="G84" s="60">
        <v>4.4000000000000004</v>
      </c>
      <c r="H84" s="60">
        <v>50.8</v>
      </c>
      <c r="I84" s="60">
        <v>7.88</v>
      </c>
      <c r="J84" s="60"/>
      <c r="K84" s="60"/>
    </row>
    <row r="85" spans="1:11" x14ac:dyDescent="0.3">
      <c r="A85" s="60" t="s">
        <v>252</v>
      </c>
      <c r="B85" s="60" t="s">
        <v>253</v>
      </c>
      <c r="C85" s="60">
        <v>29437.27</v>
      </c>
      <c r="D85" s="60"/>
      <c r="E85" s="60">
        <v>73.48</v>
      </c>
      <c r="F85" s="60"/>
      <c r="G85" s="60">
        <v>0.88</v>
      </c>
      <c r="H85" s="60">
        <v>88.65</v>
      </c>
      <c r="I85" s="60">
        <v>17.38</v>
      </c>
      <c r="J85" s="60"/>
      <c r="K85" s="60"/>
    </row>
    <row r="86" spans="1:11" x14ac:dyDescent="0.3">
      <c r="A86" s="60" t="s">
        <v>3752</v>
      </c>
      <c r="B86" s="60" t="s">
        <v>7117</v>
      </c>
      <c r="C86" s="60">
        <v>198.02</v>
      </c>
      <c r="D86" s="60"/>
      <c r="E86" s="60">
        <v>9</v>
      </c>
      <c r="F86" s="60"/>
      <c r="G86" s="60">
        <v>0</v>
      </c>
      <c r="H86" s="60">
        <v>9.0299999999999994</v>
      </c>
      <c r="I86" s="60">
        <v>-135.75</v>
      </c>
      <c r="J86" s="60"/>
      <c r="K86" s="60"/>
    </row>
    <row r="87" spans="1:11" x14ac:dyDescent="0.3">
      <c r="A87" s="60" t="s">
        <v>3753</v>
      </c>
      <c r="B87" s="60" t="s">
        <v>7118</v>
      </c>
      <c r="C87" s="60">
        <v>16.03</v>
      </c>
      <c r="D87" s="60"/>
      <c r="E87" s="60">
        <v>0.31619999999999998</v>
      </c>
      <c r="F87" s="60"/>
      <c r="G87" s="60">
        <v>0</v>
      </c>
      <c r="H87" s="60">
        <v>0.52</v>
      </c>
      <c r="I87" s="60">
        <v>-28.95</v>
      </c>
      <c r="J87" s="60"/>
      <c r="K87" s="60"/>
    </row>
    <row r="88" spans="1:11" x14ac:dyDescent="0.3">
      <c r="A88" s="60" t="s">
        <v>3754</v>
      </c>
      <c r="B88" s="60" t="s">
        <v>7119</v>
      </c>
      <c r="C88" s="60">
        <v>55.95</v>
      </c>
      <c r="D88" s="60"/>
      <c r="E88" s="60">
        <v>2.0299999999999998</v>
      </c>
      <c r="F88" s="60"/>
      <c r="G88" s="60">
        <v>0</v>
      </c>
      <c r="H88" s="60">
        <v>6.65</v>
      </c>
      <c r="I88" s="60">
        <v>-38.21</v>
      </c>
      <c r="J88" s="60"/>
      <c r="K88" s="60"/>
    </row>
    <row r="89" spans="1:11" x14ac:dyDescent="0.3">
      <c r="A89" s="60" t="s">
        <v>133</v>
      </c>
      <c r="B89" s="60" t="s">
        <v>134</v>
      </c>
      <c r="C89" s="60">
        <v>21075.96</v>
      </c>
      <c r="D89" s="60"/>
      <c r="E89" s="60">
        <v>68.47</v>
      </c>
      <c r="F89" s="60"/>
      <c r="G89" s="60">
        <v>2.4500000000000002</v>
      </c>
      <c r="H89" s="60">
        <v>68.47</v>
      </c>
      <c r="I89" s="60">
        <v>19.399999999999999</v>
      </c>
      <c r="J89" s="60"/>
      <c r="K89" s="60"/>
    </row>
    <row r="90" spans="1:11" x14ac:dyDescent="0.3">
      <c r="A90" s="60" t="s">
        <v>254</v>
      </c>
      <c r="B90" s="60" t="s">
        <v>255</v>
      </c>
      <c r="C90" s="60">
        <v>25024.15</v>
      </c>
      <c r="D90" s="60"/>
      <c r="E90" s="60">
        <v>43.49</v>
      </c>
      <c r="F90" s="60"/>
      <c r="G90" s="60">
        <v>2.76</v>
      </c>
      <c r="H90" s="60">
        <v>47.72</v>
      </c>
      <c r="I90" s="60">
        <v>6.79</v>
      </c>
      <c r="J90" s="60"/>
      <c r="K90" s="60"/>
    </row>
    <row r="91" spans="1:11" x14ac:dyDescent="0.3">
      <c r="A91" s="60" t="s">
        <v>3755</v>
      </c>
      <c r="B91" s="60" t="s">
        <v>7120</v>
      </c>
      <c r="C91" s="60">
        <v>72.94</v>
      </c>
      <c r="D91" s="60"/>
      <c r="E91" s="60">
        <v>5.66</v>
      </c>
      <c r="F91" s="60"/>
      <c r="G91" s="60">
        <v>0</v>
      </c>
      <c r="H91" s="60">
        <v>9.4</v>
      </c>
      <c r="I91" s="60">
        <v>-6405.9</v>
      </c>
      <c r="J91" s="60"/>
      <c r="K91" s="60"/>
    </row>
    <row r="92" spans="1:11" x14ac:dyDescent="0.3">
      <c r="A92" s="60" t="s">
        <v>3756</v>
      </c>
      <c r="B92" s="60" t="s">
        <v>7121</v>
      </c>
      <c r="C92" s="60">
        <v>60.05</v>
      </c>
      <c r="D92" s="60"/>
      <c r="E92" s="60">
        <v>2.875</v>
      </c>
      <c r="F92" s="60"/>
      <c r="G92" s="60">
        <v>0</v>
      </c>
      <c r="H92" s="60">
        <v>10.119999999999999</v>
      </c>
      <c r="I92" s="60">
        <v>-155.04</v>
      </c>
      <c r="J92" s="60"/>
      <c r="K92" s="60"/>
    </row>
    <row r="93" spans="1:11" x14ac:dyDescent="0.3">
      <c r="A93" s="60" t="s">
        <v>3757</v>
      </c>
      <c r="B93" s="60" t="s">
        <v>7122</v>
      </c>
      <c r="C93" s="60">
        <v>351.05</v>
      </c>
      <c r="D93" s="60"/>
      <c r="E93" s="60">
        <v>15.97</v>
      </c>
      <c r="F93" s="60"/>
      <c r="G93" s="60">
        <v>0</v>
      </c>
      <c r="H93" s="60">
        <v>30.85</v>
      </c>
      <c r="I93" s="60">
        <v>-38.31</v>
      </c>
      <c r="J93" s="60"/>
      <c r="K93" s="60"/>
    </row>
    <row r="94" spans="1:11" x14ac:dyDescent="0.3">
      <c r="A94" s="60" t="s">
        <v>3758</v>
      </c>
      <c r="B94" s="60" t="s">
        <v>7123</v>
      </c>
      <c r="C94" s="60">
        <v>13.4</v>
      </c>
      <c r="D94" s="60"/>
      <c r="E94" s="60">
        <v>0.2</v>
      </c>
      <c r="F94" s="60"/>
      <c r="G94" s="60">
        <v>0</v>
      </c>
      <c r="H94" s="60">
        <v>0.27</v>
      </c>
      <c r="I94" s="60">
        <v>44.1</v>
      </c>
      <c r="J94" s="60"/>
      <c r="K94" s="60"/>
    </row>
    <row r="95" spans="1:11" x14ac:dyDescent="0.3">
      <c r="A95" s="60" t="s">
        <v>256</v>
      </c>
      <c r="B95" s="60" t="s">
        <v>257</v>
      </c>
      <c r="C95" s="60">
        <v>42586.22</v>
      </c>
      <c r="D95" s="60"/>
      <c r="E95" s="60">
        <v>94.39</v>
      </c>
      <c r="F95" s="60"/>
      <c r="G95" s="60">
        <v>2.25</v>
      </c>
      <c r="H95" s="60">
        <v>95.72</v>
      </c>
      <c r="I95" s="60">
        <v>36.07</v>
      </c>
      <c r="J95" s="60"/>
      <c r="K95" s="60"/>
    </row>
    <row r="96" spans="1:11" x14ac:dyDescent="0.3">
      <c r="A96" s="60" t="s">
        <v>3759</v>
      </c>
      <c r="B96" s="60" t="s">
        <v>7124</v>
      </c>
      <c r="C96" s="60">
        <v>173.96</v>
      </c>
      <c r="D96" s="60"/>
      <c r="E96" s="60">
        <v>10.61</v>
      </c>
      <c r="F96" s="60"/>
      <c r="G96" s="60">
        <v>0</v>
      </c>
      <c r="H96" s="60">
        <v>72.349999999999994</v>
      </c>
      <c r="I96" s="60">
        <v>9.6300000000000008</v>
      </c>
      <c r="J96" s="60"/>
      <c r="K96" s="60"/>
    </row>
    <row r="97" spans="1:11" x14ac:dyDescent="0.3">
      <c r="A97" s="60" t="s">
        <v>258</v>
      </c>
      <c r="B97" s="60" t="s">
        <v>259</v>
      </c>
      <c r="C97" s="60">
        <v>26027.43</v>
      </c>
      <c r="D97" s="60"/>
      <c r="E97" s="60">
        <v>20.46</v>
      </c>
      <c r="F97" s="60"/>
      <c r="G97" s="60">
        <v>2.5299999999999998</v>
      </c>
      <c r="H97" s="60">
        <v>25.4</v>
      </c>
      <c r="I97" s="60">
        <v>19.940000000000001</v>
      </c>
      <c r="J97" s="60"/>
      <c r="K97" s="60"/>
    </row>
    <row r="98" spans="1:11" x14ac:dyDescent="0.3">
      <c r="A98" s="60" t="s">
        <v>3760</v>
      </c>
      <c r="B98" s="60" t="s">
        <v>7125</v>
      </c>
      <c r="C98" s="60">
        <v>937.19</v>
      </c>
      <c r="D98" s="60"/>
      <c r="E98" s="60">
        <v>13.95</v>
      </c>
      <c r="F98" s="60"/>
      <c r="G98" s="60">
        <v>0</v>
      </c>
      <c r="H98" s="60">
        <v>33.630000000000003</v>
      </c>
      <c r="I98" s="60">
        <v>-23.45</v>
      </c>
      <c r="J98" s="60"/>
      <c r="K98" s="60"/>
    </row>
    <row r="99" spans="1:11" x14ac:dyDescent="0.3">
      <c r="A99" s="60" t="s">
        <v>260</v>
      </c>
      <c r="B99" s="60" t="s">
        <v>261</v>
      </c>
      <c r="C99" s="60">
        <v>12568.36</v>
      </c>
      <c r="D99" s="60"/>
      <c r="E99" s="60">
        <v>217.6</v>
      </c>
      <c r="F99" s="60"/>
      <c r="G99" s="60">
        <v>0.96</v>
      </c>
      <c r="H99" s="60">
        <v>289.16000000000003</v>
      </c>
      <c r="I99" s="60">
        <v>50.86</v>
      </c>
      <c r="J99" s="60"/>
      <c r="K99" s="60"/>
    </row>
    <row r="100" spans="1:11" x14ac:dyDescent="0.3">
      <c r="A100" s="60" t="s">
        <v>3761</v>
      </c>
      <c r="B100" s="60" t="s">
        <v>7126</v>
      </c>
      <c r="C100" s="60">
        <v>17063.57</v>
      </c>
      <c r="D100" s="60"/>
      <c r="E100" s="60">
        <v>76.900000000000006</v>
      </c>
      <c r="F100" s="60"/>
      <c r="G100" s="60">
        <v>0</v>
      </c>
      <c r="H100" s="60">
        <v>78.459999999999994</v>
      </c>
      <c r="I100" s="60">
        <v>-5.95</v>
      </c>
      <c r="J100" s="60"/>
      <c r="K100" s="60"/>
    </row>
    <row r="101" spans="1:11" x14ac:dyDescent="0.3">
      <c r="A101" s="60" t="s">
        <v>3762</v>
      </c>
      <c r="B101" s="60" t="s">
        <v>7127</v>
      </c>
      <c r="C101" s="60">
        <v>967.96</v>
      </c>
      <c r="D101" s="60"/>
      <c r="E101" s="60">
        <v>20</v>
      </c>
      <c r="F101" s="60"/>
      <c r="G101" s="60">
        <v>1.8</v>
      </c>
      <c r="H101" s="60">
        <v>20.47</v>
      </c>
      <c r="I101" s="60">
        <v>7.24</v>
      </c>
      <c r="J101" s="60"/>
      <c r="K101" s="60"/>
    </row>
    <row r="102" spans="1:11" x14ac:dyDescent="0.3">
      <c r="A102" s="60" t="s">
        <v>3763</v>
      </c>
      <c r="B102" s="60" t="s">
        <v>7128</v>
      </c>
      <c r="C102" s="60">
        <v>389.78</v>
      </c>
      <c r="D102" s="60"/>
      <c r="E102" s="60">
        <v>34</v>
      </c>
      <c r="F102" s="60"/>
      <c r="G102" s="60">
        <v>0</v>
      </c>
      <c r="H102" s="60">
        <v>34</v>
      </c>
      <c r="I102" s="60">
        <v>9.26</v>
      </c>
      <c r="J102" s="60"/>
      <c r="K102" s="60"/>
    </row>
    <row r="103" spans="1:11" x14ac:dyDescent="0.3">
      <c r="A103" s="60" t="s">
        <v>3764</v>
      </c>
      <c r="B103" s="60" t="s">
        <v>7129</v>
      </c>
      <c r="C103" s="60">
        <v>148.1</v>
      </c>
      <c r="D103" s="60"/>
      <c r="E103" s="60">
        <v>3.55</v>
      </c>
      <c r="F103" s="60"/>
      <c r="G103" s="60">
        <v>0</v>
      </c>
      <c r="H103" s="60">
        <v>10.48</v>
      </c>
      <c r="I103" s="60">
        <v>-21.99</v>
      </c>
      <c r="J103" s="60"/>
      <c r="K103" s="60"/>
    </row>
    <row r="104" spans="1:11" x14ac:dyDescent="0.3">
      <c r="A104" s="60" t="s">
        <v>3765</v>
      </c>
      <c r="B104" s="60" t="s">
        <v>7130</v>
      </c>
      <c r="C104" s="60">
        <v>390.47</v>
      </c>
      <c r="D104" s="60"/>
      <c r="E104" s="60">
        <v>9.8000000000000007</v>
      </c>
      <c r="F104" s="60"/>
      <c r="G104" s="60">
        <v>0</v>
      </c>
      <c r="H104" s="60">
        <v>15.98</v>
      </c>
      <c r="I104" s="60">
        <v>-64.510000000000005</v>
      </c>
      <c r="J104" s="60"/>
      <c r="K104" s="60"/>
    </row>
    <row r="105" spans="1:11" x14ac:dyDescent="0.3">
      <c r="A105" s="60" t="s">
        <v>3766</v>
      </c>
      <c r="B105" s="60" t="s">
        <v>7131</v>
      </c>
      <c r="C105" s="60">
        <v>167.45</v>
      </c>
      <c r="D105" s="60"/>
      <c r="E105" s="60">
        <v>39.700000000000003</v>
      </c>
      <c r="F105" s="60"/>
      <c r="G105" s="60">
        <v>2.2200000000000002</v>
      </c>
      <c r="H105" s="60">
        <v>44.88</v>
      </c>
      <c r="I105" s="60">
        <v>-3.73</v>
      </c>
      <c r="J105" s="60"/>
      <c r="K105" s="60"/>
    </row>
    <row r="106" spans="1:11" x14ac:dyDescent="0.3">
      <c r="A106" s="60" t="s">
        <v>262</v>
      </c>
      <c r="B106" s="60" t="s">
        <v>263</v>
      </c>
      <c r="C106" s="60">
        <v>11762.94</v>
      </c>
      <c r="D106" s="60"/>
      <c r="E106" s="60">
        <v>48.48</v>
      </c>
      <c r="F106" s="60"/>
      <c r="G106" s="60">
        <v>3.51</v>
      </c>
      <c r="H106" s="60">
        <v>53.77</v>
      </c>
      <c r="I106" s="60">
        <v>9.14</v>
      </c>
      <c r="J106" s="60"/>
      <c r="K106" s="60"/>
    </row>
    <row r="107" spans="1:11" x14ac:dyDescent="0.3">
      <c r="A107" s="60" t="s">
        <v>264</v>
      </c>
      <c r="B107" s="60" t="s">
        <v>265</v>
      </c>
      <c r="C107" s="60">
        <v>13567.1</v>
      </c>
      <c r="D107" s="60"/>
      <c r="E107" s="60">
        <v>5.07</v>
      </c>
      <c r="F107" s="60"/>
      <c r="G107" s="60">
        <v>4.8600000000000003</v>
      </c>
      <c r="H107" s="60">
        <v>6.18</v>
      </c>
      <c r="I107" s="60">
        <v>5.87</v>
      </c>
      <c r="J107" s="60"/>
      <c r="K107" s="60"/>
    </row>
    <row r="108" spans="1:11" x14ac:dyDescent="0.3">
      <c r="A108" s="60" t="s">
        <v>3767</v>
      </c>
      <c r="B108" s="60" t="s">
        <v>7132</v>
      </c>
      <c r="C108" s="60">
        <v>805.6</v>
      </c>
      <c r="D108" s="60"/>
      <c r="E108" s="60">
        <v>23.72</v>
      </c>
      <c r="F108" s="60"/>
      <c r="G108" s="60">
        <v>0</v>
      </c>
      <c r="H108" s="60">
        <v>24.18</v>
      </c>
      <c r="I108" s="60">
        <v>6.43</v>
      </c>
      <c r="J108" s="60"/>
      <c r="K108" s="60"/>
    </row>
    <row r="109" spans="1:11" x14ac:dyDescent="0.3">
      <c r="A109" s="60" t="s">
        <v>3768</v>
      </c>
      <c r="B109" s="60" t="s">
        <v>7133</v>
      </c>
      <c r="C109" s="60">
        <v>55.84</v>
      </c>
      <c r="D109" s="60"/>
      <c r="E109" s="60">
        <v>1.89</v>
      </c>
      <c r="F109" s="60"/>
      <c r="G109" s="60">
        <v>0</v>
      </c>
      <c r="H109" s="60">
        <v>10.66</v>
      </c>
      <c r="I109" s="60">
        <v>-287.5</v>
      </c>
      <c r="J109" s="60"/>
      <c r="K109" s="60"/>
    </row>
    <row r="110" spans="1:11" x14ac:dyDescent="0.3">
      <c r="A110" s="60" t="s">
        <v>3769</v>
      </c>
      <c r="B110" s="60" t="s">
        <v>7134</v>
      </c>
      <c r="C110" s="60">
        <v>49.07</v>
      </c>
      <c r="D110" s="60"/>
      <c r="E110" s="60">
        <v>3</v>
      </c>
      <c r="F110" s="60"/>
      <c r="G110" s="60">
        <v>0</v>
      </c>
      <c r="H110" s="60">
        <v>3.45</v>
      </c>
      <c r="I110" s="60">
        <v>-587.91999999999996</v>
      </c>
      <c r="J110" s="60"/>
      <c r="K110" s="60"/>
    </row>
    <row r="111" spans="1:11" x14ac:dyDescent="0.3">
      <c r="A111" s="60" t="s">
        <v>266</v>
      </c>
      <c r="B111" s="60" t="s">
        <v>267</v>
      </c>
      <c r="C111" s="60">
        <v>2156.6999999999998</v>
      </c>
      <c r="D111" s="60"/>
      <c r="E111" s="60">
        <v>54.34</v>
      </c>
      <c r="F111" s="60"/>
      <c r="G111" s="60">
        <v>0</v>
      </c>
      <c r="H111" s="60">
        <v>54.34</v>
      </c>
      <c r="I111" s="60">
        <v>29.42</v>
      </c>
      <c r="J111" s="60"/>
      <c r="K111" s="60"/>
    </row>
    <row r="112" spans="1:11" x14ac:dyDescent="0.3">
      <c r="A112" s="60" t="s">
        <v>268</v>
      </c>
      <c r="B112" s="60" t="s">
        <v>269</v>
      </c>
      <c r="C112" s="60">
        <v>1903.13</v>
      </c>
      <c r="D112" s="60"/>
      <c r="E112" s="60">
        <v>21.61</v>
      </c>
      <c r="F112" s="60"/>
      <c r="G112" s="60">
        <v>1.02</v>
      </c>
      <c r="H112" s="60">
        <v>27.38</v>
      </c>
      <c r="I112" s="60">
        <v>4.8499999999999996</v>
      </c>
      <c r="J112" s="60"/>
      <c r="K112" s="60"/>
    </row>
    <row r="113" spans="1:11" x14ac:dyDescent="0.3">
      <c r="A113" s="60" t="s">
        <v>270</v>
      </c>
      <c r="B113" s="60" t="s">
        <v>271</v>
      </c>
      <c r="C113" s="60">
        <v>9505.6299999999992</v>
      </c>
      <c r="D113" s="60"/>
      <c r="E113" s="60">
        <v>42.2</v>
      </c>
      <c r="F113" s="60"/>
      <c r="G113" s="60">
        <v>0.76</v>
      </c>
      <c r="H113" s="60">
        <v>59.77</v>
      </c>
      <c r="I113" s="60">
        <v>2.27</v>
      </c>
      <c r="J113" s="60"/>
      <c r="K113" s="60"/>
    </row>
    <row r="114" spans="1:11" x14ac:dyDescent="0.3">
      <c r="A114" s="60" t="s">
        <v>3770</v>
      </c>
      <c r="B114" s="60" t="s">
        <v>7135</v>
      </c>
      <c r="C114" s="60">
        <v>36</v>
      </c>
      <c r="D114" s="60"/>
      <c r="E114" s="60">
        <v>4.66</v>
      </c>
      <c r="F114" s="60"/>
      <c r="G114" s="60">
        <v>0</v>
      </c>
      <c r="H114" s="60">
        <v>7.7</v>
      </c>
      <c r="I114" s="60">
        <v>-617.12</v>
      </c>
      <c r="J114" s="60"/>
      <c r="K114" s="60"/>
    </row>
    <row r="115" spans="1:11" x14ac:dyDescent="0.3">
      <c r="A115" s="60" t="s">
        <v>272</v>
      </c>
      <c r="B115" s="60" t="s">
        <v>273</v>
      </c>
      <c r="C115" s="60">
        <v>3286.28</v>
      </c>
      <c r="D115" s="60"/>
      <c r="E115" s="60">
        <v>18.079999999999998</v>
      </c>
      <c r="F115" s="60"/>
      <c r="G115" s="60">
        <v>2.77</v>
      </c>
      <c r="H115" s="60">
        <v>19.37</v>
      </c>
      <c r="I115" s="60">
        <v>21</v>
      </c>
      <c r="J115" s="60"/>
      <c r="K115" s="60"/>
    </row>
    <row r="116" spans="1:11" x14ac:dyDescent="0.3">
      <c r="A116" s="60" t="s">
        <v>274</v>
      </c>
      <c r="B116" s="60" t="s">
        <v>275</v>
      </c>
      <c r="C116" s="60">
        <v>28735.65</v>
      </c>
      <c r="D116" s="60"/>
      <c r="E116" s="60">
        <v>58.44</v>
      </c>
      <c r="F116" s="60"/>
      <c r="G116" s="60">
        <v>4.04</v>
      </c>
      <c r="H116" s="60">
        <v>71.27</v>
      </c>
      <c r="I116" s="60">
        <v>10.25</v>
      </c>
      <c r="J116" s="60"/>
      <c r="K116" s="60"/>
    </row>
    <row r="117" spans="1:11" x14ac:dyDescent="0.3">
      <c r="A117" s="60" t="s">
        <v>3771</v>
      </c>
      <c r="B117" s="60" t="s">
        <v>7136</v>
      </c>
      <c r="C117" s="60">
        <v>577.11</v>
      </c>
      <c r="D117" s="60"/>
      <c r="E117" s="60">
        <v>112.85</v>
      </c>
      <c r="F117" s="60"/>
      <c r="G117" s="60">
        <v>0.89</v>
      </c>
      <c r="H117" s="60">
        <v>113.1</v>
      </c>
      <c r="I117" s="60">
        <v>37.72</v>
      </c>
      <c r="J117" s="60"/>
      <c r="K117" s="60"/>
    </row>
    <row r="118" spans="1:11" x14ac:dyDescent="0.3">
      <c r="A118" s="60" t="s">
        <v>276</v>
      </c>
      <c r="B118" s="60" t="s">
        <v>277</v>
      </c>
      <c r="C118" s="60">
        <v>8058.53</v>
      </c>
      <c r="D118" s="60"/>
      <c r="E118" s="60">
        <v>44.34</v>
      </c>
      <c r="F118" s="60"/>
      <c r="G118" s="60">
        <v>0</v>
      </c>
      <c r="H118" s="60">
        <v>45.77</v>
      </c>
      <c r="I118" s="60">
        <v>14.06</v>
      </c>
      <c r="J118" s="60"/>
      <c r="K118" s="60"/>
    </row>
    <row r="119" spans="1:11" x14ac:dyDescent="0.3">
      <c r="A119" s="60" t="s">
        <v>3772</v>
      </c>
      <c r="B119" s="60" t="s">
        <v>7137</v>
      </c>
      <c r="C119" s="60">
        <v>1358.65</v>
      </c>
      <c r="D119" s="60"/>
      <c r="E119" s="60">
        <v>40.700000000000003</v>
      </c>
      <c r="F119" s="60"/>
      <c r="G119" s="60">
        <v>0</v>
      </c>
      <c r="H119" s="60">
        <v>42.2</v>
      </c>
      <c r="I119" s="60">
        <v>-278.19</v>
      </c>
      <c r="J119" s="60"/>
      <c r="K119" s="60"/>
    </row>
    <row r="120" spans="1:11" x14ac:dyDescent="0.3">
      <c r="A120" s="60" t="s">
        <v>3773</v>
      </c>
      <c r="B120" s="60" t="s">
        <v>7138</v>
      </c>
      <c r="C120" s="60">
        <v>38.6</v>
      </c>
      <c r="D120" s="60"/>
      <c r="E120" s="60">
        <v>4.49</v>
      </c>
      <c r="F120" s="60"/>
      <c r="G120" s="60">
        <v>0</v>
      </c>
      <c r="H120" s="60">
        <v>5.42</v>
      </c>
      <c r="I120" s="60">
        <v>-49.24</v>
      </c>
      <c r="J120" s="60"/>
      <c r="K120" s="60"/>
    </row>
    <row r="121" spans="1:11" x14ac:dyDescent="0.3">
      <c r="A121" s="60" t="s">
        <v>3774</v>
      </c>
      <c r="B121" s="60" t="s">
        <v>7139</v>
      </c>
      <c r="C121" s="60">
        <v>7.39</v>
      </c>
      <c r="D121" s="60"/>
      <c r="E121" s="60">
        <v>8.2353999999999997E-2</v>
      </c>
      <c r="F121" s="60"/>
      <c r="G121" s="60">
        <v>0</v>
      </c>
      <c r="H121" s="60">
        <v>0.13</v>
      </c>
      <c r="I121" s="60">
        <v>-22.19</v>
      </c>
      <c r="J121" s="60"/>
      <c r="K121" s="60"/>
    </row>
    <row r="122" spans="1:11" x14ac:dyDescent="0.3">
      <c r="A122" s="60" t="s">
        <v>278</v>
      </c>
      <c r="B122" s="60" t="s">
        <v>279</v>
      </c>
      <c r="C122" s="60">
        <v>7514.61</v>
      </c>
      <c r="D122" s="60"/>
      <c r="E122" s="60">
        <v>11.4</v>
      </c>
      <c r="F122" s="60"/>
      <c r="G122" s="60">
        <v>3.86</v>
      </c>
      <c r="H122" s="60">
        <v>13.26</v>
      </c>
      <c r="I122" s="60">
        <v>14.01</v>
      </c>
      <c r="J122" s="60"/>
      <c r="K122" s="60"/>
    </row>
    <row r="123" spans="1:11" x14ac:dyDescent="0.3">
      <c r="A123" s="60" t="s">
        <v>280</v>
      </c>
      <c r="B123" s="60" t="s">
        <v>281</v>
      </c>
      <c r="C123" s="60">
        <v>43820.39</v>
      </c>
      <c r="D123" s="60"/>
      <c r="E123" s="60">
        <v>124.88</v>
      </c>
      <c r="F123" s="60"/>
      <c r="G123" s="60">
        <v>0.8</v>
      </c>
      <c r="H123" s="60">
        <v>126.2</v>
      </c>
      <c r="I123" s="60">
        <v>16.25</v>
      </c>
      <c r="J123" s="60"/>
      <c r="K123" s="60"/>
    </row>
    <row r="124" spans="1:11" x14ac:dyDescent="0.3">
      <c r="A124" s="60" t="s">
        <v>3775</v>
      </c>
      <c r="B124" s="60" t="s">
        <v>7140</v>
      </c>
      <c r="C124" s="60">
        <v>13.34</v>
      </c>
      <c r="D124" s="60"/>
      <c r="E124" s="60">
        <v>1.6</v>
      </c>
      <c r="F124" s="60"/>
      <c r="G124" s="60">
        <v>0</v>
      </c>
      <c r="H124" s="60">
        <v>3.95</v>
      </c>
      <c r="I124" s="60">
        <v>-57.48</v>
      </c>
      <c r="J124" s="60"/>
      <c r="K124" s="60"/>
    </row>
    <row r="125" spans="1:11" x14ac:dyDescent="0.3">
      <c r="A125" s="60" t="s">
        <v>3776</v>
      </c>
      <c r="B125" s="60" t="s">
        <v>7141</v>
      </c>
      <c r="C125" s="60">
        <v>6111.15</v>
      </c>
      <c r="D125" s="60"/>
      <c r="E125" s="60">
        <v>17.3582</v>
      </c>
      <c r="F125" s="60"/>
      <c r="G125" s="60">
        <v>2.63</v>
      </c>
      <c r="H125" s="60">
        <v>18.61</v>
      </c>
      <c r="I125" s="60">
        <v>3.23</v>
      </c>
      <c r="J125" s="60"/>
      <c r="K125" s="60"/>
    </row>
    <row r="126" spans="1:11" x14ac:dyDescent="0.3">
      <c r="A126" s="60" t="s">
        <v>3777</v>
      </c>
      <c r="B126" s="60" t="s">
        <v>7142</v>
      </c>
      <c r="C126" s="60">
        <v>17.71</v>
      </c>
      <c r="D126" s="60"/>
      <c r="E126" s="60">
        <v>1.75</v>
      </c>
      <c r="F126" s="60"/>
      <c r="G126" s="60">
        <v>0</v>
      </c>
      <c r="H126" s="60">
        <v>2.34</v>
      </c>
      <c r="I126" s="60">
        <v>1.68</v>
      </c>
      <c r="J126" s="60"/>
      <c r="K126" s="60"/>
    </row>
    <row r="127" spans="1:11" x14ac:dyDescent="0.3">
      <c r="A127" s="60" t="s">
        <v>3778</v>
      </c>
      <c r="B127" s="60" t="s">
        <v>7143</v>
      </c>
      <c r="C127" s="60">
        <v>12.9</v>
      </c>
      <c r="D127" s="60"/>
      <c r="E127" s="60">
        <v>0.12</v>
      </c>
      <c r="F127" s="60"/>
      <c r="G127" s="60">
        <v>0</v>
      </c>
      <c r="H127" s="60">
        <v>0.19</v>
      </c>
      <c r="I127" s="60">
        <v>-1530.98</v>
      </c>
      <c r="J127" s="60"/>
      <c r="K127" s="60"/>
    </row>
    <row r="128" spans="1:11" x14ac:dyDescent="0.3">
      <c r="A128" s="60" t="s">
        <v>3779</v>
      </c>
      <c r="B128" s="60" t="s">
        <v>7144</v>
      </c>
      <c r="C128" s="60">
        <v>40.85</v>
      </c>
      <c r="D128" s="60"/>
      <c r="E128" s="60">
        <v>3.5</v>
      </c>
      <c r="F128" s="60"/>
      <c r="G128" s="60">
        <v>0</v>
      </c>
      <c r="H128" s="60">
        <v>11.43</v>
      </c>
      <c r="I128" s="60">
        <v>-213.28</v>
      </c>
      <c r="J128" s="60"/>
      <c r="K128" s="60"/>
    </row>
    <row r="129" spans="1:11" x14ac:dyDescent="0.3">
      <c r="A129" s="60" t="s">
        <v>282</v>
      </c>
      <c r="B129" s="60" t="s">
        <v>283</v>
      </c>
      <c r="C129" s="60">
        <v>1636.46</v>
      </c>
      <c r="D129" s="60"/>
      <c r="E129" s="60">
        <v>16.149999999999999</v>
      </c>
      <c r="F129" s="60"/>
      <c r="G129" s="60">
        <v>0.99</v>
      </c>
      <c r="H129" s="60">
        <v>16.510000000000002</v>
      </c>
      <c r="I129" s="60">
        <v>4.75</v>
      </c>
      <c r="J129" s="60"/>
      <c r="K129" s="60"/>
    </row>
    <row r="130" spans="1:11" x14ac:dyDescent="0.3">
      <c r="A130" s="60" t="s">
        <v>3780</v>
      </c>
      <c r="B130" s="60" t="s">
        <v>7145</v>
      </c>
      <c r="C130" s="60">
        <v>429.96</v>
      </c>
      <c r="D130" s="60"/>
      <c r="E130" s="60">
        <v>41.45</v>
      </c>
      <c r="F130" s="60"/>
      <c r="G130" s="60">
        <v>0</v>
      </c>
      <c r="H130" s="60">
        <v>44.39</v>
      </c>
      <c r="I130" s="60">
        <v>8.86</v>
      </c>
      <c r="J130" s="60"/>
      <c r="K130" s="60"/>
    </row>
    <row r="131" spans="1:11" x14ac:dyDescent="0.3">
      <c r="A131" s="60" t="s">
        <v>3781</v>
      </c>
      <c r="B131" s="60" t="s">
        <v>7146</v>
      </c>
      <c r="C131" s="60">
        <v>54.32</v>
      </c>
      <c r="D131" s="60"/>
      <c r="E131" s="60">
        <v>30.08</v>
      </c>
      <c r="F131" s="60"/>
      <c r="G131" s="60">
        <v>0.66</v>
      </c>
      <c r="H131" s="60">
        <v>30.5</v>
      </c>
      <c r="I131" s="60">
        <v>6.48</v>
      </c>
      <c r="J131" s="60"/>
      <c r="K131" s="60"/>
    </row>
    <row r="132" spans="1:11" x14ac:dyDescent="0.3">
      <c r="A132" s="60" t="s">
        <v>3782</v>
      </c>
      <c r="B132" s="60" t="s">
        <v>7147</v>
      </c>
      <c r="C132" s="60">
        <v>152.56</v>
      </c>
      <c r="D132" s="60"/>
      <c r="E132" s="60">
        <v>7.78</v>
      </c>
      <c r="F132" s="60"/>
      <c r="G132" s="60">
        <v>3.21</v>
      </c>
      <c r="H132" s="60">
        <v>7.89</v>
      </c>
      <c r="I132" s="60">
        <v>-7.18</v>
      </c>
      <c r="J132" s="60"/>
      <c r="K132" s="60"/>
    </row>
    <row r="133" spans="1:11" x14ac:dyDescent="0.3">
      <c r="A133" s="60" t="s">
        <v>284</v>
      </c>
      <c r="B133" s="60" t="s">
        <v>285</v>
      </c>
      <c r="C133" s="60">
        <v>7050.16</v>
      </c>
      <c r="D133" s="60"/>
      <c r="E133" s="60">
        <v>81.180000000000007</v>
      </c>
      <c r="F133" s="60"/>
      <c r="G133" s="60">
        <v>1.54</v>
      </c>
      <c r="H133" s="60">
        <v>81.180000000000007</v>
      </c>
      <c r="I133" s="60">
        <v>9.74</v>
      </c>
      <c r="J133" s="60"/>
      <c r="K133" s="60"/>
    </row>
    <row r="134" spans="1:11" x14ac:dyDescent="0.3">
      <c r="A134" s="60" t="s">
        <v>3783</v>
      </c>
      <c r="B134" s="60" t="s">
        <v>7148</v>
      </c>
      <c r="C134" s="60">
        <v>210.4</v>
      </c>
      <c r="D134" s="60"/>
      <c r="E134" s="60">
        <v>17.5</v>
      </c>
      <c r="F134" s="60"/>
      <c r="G134" s="60">
        <v>0</v>
      </c>
      <c r="H134" s="60">
        <v>20.97</v>
      </c>
      <c r="I134" s="60">
        <v>16.96</v>
      </c>
      <c r="J134" s="60"/>
      <c r="K134" s="60"/>
    </row>
    <row r="135" spans="1:11" x14ac:dyDescent="0.3">
      <c r="A135" s="60" t="s">
        <v>3784</v>
      </c>
      <c r="B135" s="60" t="s">
        <v>7149</v>
      </c>
      <c r="C135" s="60">
        <v>517.86</v>
      </c>
      <c r="D135" s="60"/>
      <c r="E135" s="60">
        <v>18.61</v>
      </c>
      <c r="F135" s="60"/>
      <c r="G135" s="60">
        <v>0</v>
      </c>
      <c r="H135" s="60">
        <v>20.62</v>
      </c>
      <c r="I135" s="60">
        <v>2.37</v>
      </c>
      <c r="J135" s="60"/>
      <c r="K135" s="60"/>
    </row>
    <row r="136" spans="1:11" x14ac:dyDescent="0.3">
      <c r="A136" s="60" t="s">
        <v>286</v>
      </c>
      <c r="B136" s="60" t="s">
        <v>287</v>
      </c>
      <c r="C136" s="60">
        <v>29587.39</v>
      </c>
      <c r="D136" s="60"/>
      <c r="E136" s="60">
        <v>72.5</v>
      </c>
      <c r="F136" s="60"/>
      <c r="G136" s="60">
        <v>2.37</v>
      </c>
      <c r="H136" s="60">
        <v>74.28</v>
      </c>
      <c r="I136" s="60">
        <v>13.72</v>
      </c>
      <c r="J136" s="60"/>
      <c r="K136" s="60"/>
    </row>
    <row r="137" spans="1:11" x14ac:dyDescent="0.3">
      <c r="A137" s="60" t="s">
        <v>3785</v>
      </c>
      <c r="B137" s="60" t="s">
        <v>7150</v>
      </c>
      <c r="C137" s="60">
        <v>1738.87</v>
      </c>
      <c r="D137" s="60"/>
      <c r="E137" s="60">
        <v>5.7919999999999998</v>
      </c>
      <c r="F137" s="60"/>
      <c r="G137" s="60">
        <v>0</v>
      </c>
      <c r="H137" s="60">
        <v>9.7899999999999991</v>
      </c>
      <c r="I137" s="60">
        <v>-184.63</v>
      </c>
      <c r="J137" s="60"/>
      <c r="K137" s="60"/>
    </row>
    <row r="138" spans="1:11" x14ac:dyDescent="0.3">
      <c r="A138" s="60" t="s">
        <v>3786</v>
      </c>
      <c r="B138" s="60" t="s">
        <v>7151</v>
      </c>
      <c r="C138" s="60">
        <v>79.819999999999993</v>
      </c>
      <c r="D138" s="60"/>
      <c r="E138" s="60">
        <v>2.4</v>
      </c>
      <c r="F138" s="60"/>
      <c r="G138" s="60">
        <v>0</v>
      </c>
      <c r="H138" s="60">
        <v>7.71</v>
      </c>
      <c r="I138" s="60">
        <v>-57.35</v>
      </c>
      <c r="J138" s="60"/>
      <c r="K138" s="60"/>
    </row>
    <row r="139" spans="1:11" x14ac:dyDescent="0.3">
      <c r="A139" s="60" t="s">
        <v>288</v>
      </c>
      <c r="B139" s="60" t="s">
        <v>289</v>
      </c>
      <c r="C139" s="60">
        <v>4424.91</v>
      </c>
      <c r="D139" s="60"/>
      <c r="E139" s="60">
        <v>25.96</v>
      </c>
      <c r="F139" s="60"/>
      <c r="G139" s="60">
        <v>2.62</v>
      </c>
      <c r="H139" s="60">
        <v>31.95</v>
      </c>
      <c r="I139" s="60">
        <v>19.809999999999999</v>
      </c>
      <c r="J139" s="60"/>
      <c r="K139" s="60"/>
    </row>
    <row r="140" spans="1:11" x14ac:dyDescent="0.3">
      <c r="A140" s="60" t="s">
        <v>290</v>
      </c>
      <c r="B140" s="60" t="s">
        <v>291</v>
      </c>
      <c r="C140" s="60">
        <v>1398.57</v>
      </c>
      <c r="D140" s="60"/>
      <c r="E140" s="60">
        <v>8.51</v>
      </c>
      <c r="F140" s="60"/>
      <c r="G140" s="60">
        <v>0</v>
      </c>
      <c r="H140" s="60">
        <v>18.420000000000002</v>
      </c>
      <c r="I140" s="60">
        <v>3.08</v>
      </c>
      <c r="J140" s="60"/>
      <c r="K140" s="60"/>
    </row>
    <row r="141" spans="1:11" x14ac:dyDescent="0.3">
      <c r="A141" s="60" t="s">
        <v>292</v>
      </c>
      <c r="B141" s="60" t="s">
        <v>293</v>
      </c>
      <c r="C141" s="60">
        <v>4230.87</v>
      </c>
      <c r="D141" s="60"/>
      <c r="E141" s="60">
        <v>52.71</v>
      </c>
      <c r="F141" s="60"/>
      <c r="G141" s="60">
        <v>0.99</v>
      </c>
      <c r="H141" s="60">
        <v>54.99</v>
      </c>
      <c r="I141" s="60">
        <v>6.85</v>
      </c>
      <c r="J141" s="60"/>
      <c r="K141" s="60"/>
    </row>
    <row r="142" spans="1:11" x14ac:dyDescent="0.3">
      <c r="A142" s="60" t="s">
        <v>3787</v>
      </c>
      <c r="B142" s="60" t="s">
        <v>7152</v>
      </c>
      <c r="C142" s="60">
        <v>428.66</v>
      </c>
      <c r="D142" s="60"/>
      <c r="E142" s="60">
        <v>4.92</v>
      </c>
      <c r="F142" s="60"/>
      <c r="G142" s="60">
        <v>0</v>
      </c>
      <c r="H142" s="60">
        <v>7.36</v>
      </c>
      <c r="I142" s="60">
        <v>-359.98</v>
      </c>
      <c r="J142" s="60"/>
      <c r="K142" s="60"/>
    </row>
    <row r="143" spans="1:11" x14ac:dyDescent="0.3">
      <c r="A143" s="60" t="s">
        <v>294</v>
      </c>
      <c r="B143" s="60" t="s">
        <v>295</v>
      </c>
      <c r="C143" s="60">
        <v>8035.83</v>
      </c>
      <c r="D143" s="60"/>
      <c r="E143" s="60">
        <v>37.104999999999997</v>
      </c>
      <c r="F143" s="60"/>
      <c r="G143" s="60">
        <v>3.7</v>
      </c>
      <c r="H143" s="60">
        <v>47.27</v>
      </c>
      <c r="I143" s="60">
        <v>2.66</v>
      </c>
      <c r="J143" s="60"/>
      <c r="K143" s="60"/>
    </row>
    <row r="144" spans="1:11" x14ac:dyDescent="0.3">
      <c r="A144" s="60" t="s">
        <v>3788</v>
      </c>
      <c r="B144" s="60" t="s">
        <v>7153</v>
      </c>
      <c r="C144" s="60">
        <v>122.31</v>
      </c>
      <c r="D144" s="60"/>
      <c r="E144" s="60">
        <v>2.4500000000000002</v>
      </c>
      <c r="F144" s="60"/>
      <c r="G144" s="60">
        <v>0</v>
      </c>
      <c r="H144" s="60">
        <v>6.76</v>
      </c>
      <c r="I144" s="60">
        <v>-1.25</v>
      </c>
      <c r="J144" s="60"/>
      <c r="K144" s="60"/>
    </row>
    <row r="145" spans="1:11" x14ac:dyDescent="0.3">
      <c r="A145" s="60" t="s">
        <v>3789</v>
      </c>
      <c r="B145" s="60" t="s">
        <v>7154</v>
      </c>
      <c r="C145" s="60">
        <v>1709.09</v>
      </c>
      <c r="D145" s="60"/>
      <c r="E145" s="60">
        <v>6.4</v>
      </c>
      <c r="F145" s="60"/>
      <c r="G145" s="60">
        <v>0.31</v>
      </c>
      <c r="H145" s="60">
        <v>10.37</v>
      </c>
      <c r="I145" s="60">
        <v>-2.0099999999999998</v>
      </c>
      <c r="J145" s="60"/>
      <c r="K145" s="60"/>
    </row>
    <row r="146" spans="1:11" x14ac:dyDescent="0.3">
      <c r="A146" s="60" t="s">
        <v>296</v>
      </c>
      <c r="B146" s="60" t="s">
        <v>297</v>
      </c>
      <c r="C146" s="60">
        <v>1953.78</v>
      </c>
      <c r="D146" s="60"/>
      <c r="E146" s="60">
        <v>65.2</v>
      </c>
      <c r="F146" s="60"/>
      <c r="G146" s="60">
        <v>1.35</v>
      </c>
      <c r="H146" s="60">
        <v>66.3</v>
      </c>
      <c r="I146" s="60">
        <v>7.11</v>
      </c>
      <c r="J146" s="60"/>
      <c r="K146" s="60"/>
    </row>
    <row r="147" spans="1:11" x14ac:dyDescent="0.3">
      <c r="A147" s="60" t="s">
        <v>3790</v>
      </c>
      <c r="B147" s="60" t="s">
        <v>7155</v>
      </c>
      <c r="C147" s="60">
        <v>2627.62</v>
      </c>
      <c r="D147" s="60"/>
      <c r="E147" s="60">
        <v>62.54</v>
      </c>
      <c r="F147" s="60"/>
      <c r="G147" s="60">
        <v>0</v>
      </c>
      <c r="H147" s="60">
        <v>69.05</v>
      </c>
      <c r="I147" s="60">
        <v>-53.39</v>
      </c>
      <c r="J147" s="60"/>
      <c r="K147" s="60"/>
    </row>
    <row r="148" spans="1:11" x14ac:dyDescent="0.3">
      <c r="A148" s="60" t="s">
        <v>3791</v>
      </c>
      <c r="B148" s="60" t="s">
        <v>7156</v>
      </c>
      <c r="C148" s="60">
        <v>78.3</v>
      </c>
      <c r="D148" s="60"/>
      <c r="E148" s="60">
        <v>5.83</v>
      </c>
      <c r="F148" s="60"/>
      <c r="G148" s="60">
        <v>0</v>
      </c>
      <c r="H148" s="60">
        <v>11.99</v>
      </c>
      <c r="I148" s="60">
        <v>-86.68</v>
      </c>
      <c r="J148" s="60"/>
      <c r="K148" s="60"/>
    </row>
    <row r="149" spans="1:11" x14ac:dyDescent="0.3">
      <c r="A149" s="60" t="s">
        <v>3792</v>
      </c>
      <c r="B149" s="60" t="s">
        <v>7157</v>
      </c>
      <c r="C149" s="60">
        <v>552.35</v>
      </c>
      <c r="D149" s="60"/>
      <c r="E149" s="60">
        <v>52.69</v>
      </c>
      <c r="F149" s="60"/>
      <c r="G149" s="60">
        <v>1.97</v>
      </c>
      <c r="H149" s="60">
        <v>52.69</v>
      </c>
      <c r="I149" s="60">
        <v>17.14</v>
      </c>
      <c r="J149" s="60"/>
      <c r="K149" s="60"/>
    </row>
    <row r="150" spans="1:11" x14ac:dyDescent="0.3">
      <c r="A150" s="60" t="s">
        <v>298</v>
      </c>
      <c r="B150" s="60" t="s">
        <v>299</v>
      </c>
      <c r="C150" s="60">
        <v>71932.84</v>
      </c>
      <c r="D150" s="60"/>
      <c r="E150" s="60">
        <v>191.78</v>
      </c>
      <c r="F150" s="60"/>
      <c r="G150" s="60">
        <v>0</v>
      </c>
      <c r="H150" s="60">
        <v>322.49</v>
      </c>
      <c r="I150" s="60">
        <v>7.26</v>
      </c>
      <c r="J150" s="60"/>
      <c r="K150" s="60"/>
    </row>
    <row r="151" spans="1:11" x14ac:dyDescent="0.3">
      <c r="A151" s="60" t="s">
        <v>300</v>
      </c>
      <c r="B151" s="60" t="s">
        <v>301</v>
      </c>
      <c r="C151" s="60">
        <v>6336.22</v>
      </c>
      <c r="D151" s="60"/>
      <c r="E151" s="60">
        <v>19.14</v>
      </c>
      <c r="F151" s="60"/>
      <c r="G151" s="60">
        <v>11.29</v>
      </c>
      <c r="H151" s="60">
        <v>20.260000000000002</v>
      </c>
      <c r="I151" s="60">
        <v>10.23</v>
      </c>
      <c r="J151" s="60"/>
      <c r="K151" s="60"/>
    </row>
    <row r="152" spans="1:11" x14ac:dyDescent="0.3">
      <c r="A152" s="60" t="s">
        <v>3793</v>
      </c>
      <c r="B152" s="60" t="s">
        <v>7158</v>
      </c>
      <c r="C152" s="60">
        <v>4529.2299999999996</v>
      </c>
      <c r="D152" s="60"/>
      <c r="E152" s="60">
        <v>34.74</v>
      </c>
      <c r="F152" s="60"/>
      <c r="G152" s="60">
        <v>1.5</v>
      </c>
      <c r="H152" s="60">
        <v>34.93</v>
      </c>
      <c r="I152" s="60">
        <v>14</v>
      </c>
      <c r="J152" s="60"/>
      <c r="K152" s="60"/>
    </row>
    <row r="153" spans="1:11" x14ac:dyDescent="0.3">
      <c r="A153" s="60" t="s">
        <v>302</v>
      </c>
      <c r="B153" s="60" t="s">
        <v>303</v>
      </c>
      <c r="C153" s="60">
        <v>11442.42</v>
      </c>
      <c r="D153" s="60"/>
      <c r="E153" s="60">
        <v>37.03</v>
      </c>
      <c r="F153" s="60"/>
      <c r="G153" s="60">
        <v>4.67</v>
      </c>
      <c r="H153" s="60">
        <v>46.49</v>
      </c>
      <c r="I153" s="60">
        <v>3.32</v>
      </c>
      <c r="J153" s="60"/>
      <c r="K153" s="60"/>
    </row>
    <row r="154" spans="1:11" x14ac:dyDescent="0.3">
      <c r="A154" s="60" t="s">
        <v>3794</v>
      </c>
      <c r="B154" s="60" t="s">
        <v>7159</v>
      </c>
      <c r="C154" s="60">
        <v>1289.28</v>
      </c>
      <c r="D154" s="60"/>
      <c r="E154" s="60">
        <v>10.61</v>
      </c>
      <c r="F154" s="60"/>
      <c r="G154" s="60">
        <v>0</v>
      </c>
      <c r="H154" s="60">
        <v>13.23</v>
      </c>
      <c r="I154" s="60">
        <v>-1.56</v>
      </c>
      <c r="J154" s="60"/>
      <c r="K154" s="60"/>
    </row>
    <row r="155" spans="1:11" x14ac:dyDescent="0.3">
      <c r="A155" s="60" t="s">
        <v>3795</v>
      </c>
      <c r="B155" s="60" t="s">
        <v>7160</v>
      </c>
      <c r="C155" s="60">
        <v>206.77</v>
      </c>
      <c r="D155" s="60"/>
      <c r="E155" s="60">
        <v>7.19</v>
      </c>
      <c r="F155" s="60"/>
      <c r="G155" s="60">
        <v>0</v>
      </c>
      <c r="H155" s="60">
        <v>9.98</v>
      </c>
      <c r="I155" s="60">
        <v>-57.5</v>
      </c>
      <c r="J155" s="60"/>
      <c r="K155" s="60"/>
    </row>
    <row r="156" spans="1:11" x14ac:dyDescent="0.3">
      <c r="A156" s="60" t="s">
        <v>3796</v>
      </c>
      <c r="B156" s="60" t="s">
        <v>7161</v>
      </c>
      <c r="C156" s="60">
        <v>181.58</v>
      </c>
      <c r="D156" s="60"/>
      <c r="E156" s="60">
        <v>10.050000000000001</v>
      </c>
      <c r="F156" s="60"/>
      <c r="G156" s="60">
        <v>0</v>
      </c>
      <c r="H156" s="60">
        <v>21.14</v>
      </c>
      <c r="I156" s="60">
        <v>10.56</v>
      </c>
      <c r="J156" s="60"/>
      <c r="K156" s="60"/>
    </row>
    <row r="157" spans="1:11" x14ac:dyDescent="0.3">
      <c r="A157" s="60" t="s">
        <v>304</v>
      </c>
      <c r="B157" s="60" t="s">
        <v>305</v>
      </c>
      <c r="C157" s="60">
        <v>13596.42</v>
      </c>
      <c r="D157" s="60"/>
      <c r="E157" s="60">
        <v>98.4</v>
      </c>
      <c r="F157" s="60"/>
      <c r="G157" s="60">
        <v>3.56</v>
      </c>
      <c r="H157" s="60">
        <v>98.92</v>
      </c>
      <c r="I157" s="60">
        <v>11.96</v>
      </c>
      <c r="J157" s="60"/>
      <c r="K157" s="60"/>
    </row>
    <row r="158" spans="1:11" x14ac:dyDescent="0.3">
      <c r="A158" s="60" t="s">
        <v>3797</v>
      </c>
      <c r="B158" s="60" t="s">
        <v>7162</v>
      </c>
      <c r="C158" s="60">
        <v>934.99</v>
      </c>
      <c r="D158" s="60"/>
      <c r="E158" s="60">
        <v>62.2</v>
      </c>
      <c r="F158" s="60"/>
      <c r="G158" s="60">
        <v>1.1299999999999999</v>
      </c>
      <c r="H158" s="60">
        <v>62.7</v>
      </c>
      <c r="I158" s="60">
        <v>21.27</v>
      </c>
      <c r="J158" s="60"/>
      <c r="K158" s="60"/>
    </row>
    <row r="159" spans="1:11" x14ac:dyDescent="0.3">
      <c r="A159" s="60" t="s">
        <v>3798</v>
      </c>
      <c r="B159" s="60" t="s">
        <v>7163</v>
      </c>
      <c r="C159" s="60">
        <v>246.39</v>
      </c>
      <c r="D159" s="60"/>
      <c r="E159" s="60">
        <v>10.53</v>
      </c>
      <c r="F159" s="60"/>
      <c r="G159" s="60">
        <v>0</v>
      </c>
      <c r="H159" s="60">
        <v>11.76</v>
      </c>
      <c r="I159" s="60">
        <v>-6.47</v>
      </c>
      <c r="J159" s="60"/>
      <c r="K159" s="60"/>
    </row>
    <row r="160" spans="1:11" x14ac:dyDescent="0.3">
      <c r="A160" s="60" t="s">
        <v>3799</v>
      </c>
      <c r="B160" s="60" t="s">
        <v>7164</v>
      </c>
      <c r="C160" s="60">
        <v>116.18</v>
      </c>
      <c r="D160" s="60"/>
      <c r="E160" s="60">
        <v>6.05</v>
      </c>
      <c r="F160" s="60"/>
      <c r="G160" s="60">
        <v>5.29</v>
      </c>
      <c r="H160" s="60">
        <v>7.79</v>
      </c>
      <c r="I160" s="60">
        <v>-12.22</v>
      </c>
      <c r="J160" s="60"/>
      <c r="K160" s="60"/>
    </row>
    <row r="161" spans="1:11" x14ac:dyDescent="0.3">
      <c r="A161" s="60" t="s">
        <v>306</v>
      </c>
      <c r="B161" s="60" t="s">
        <v>307</v>
      </c>
      <c r="C161" s="60">
        <v>1770.75</v>
      </c>
      <c r="D161" s="60"/>
      <c r="E161" s="60">
        <v>29.58</v>
      </c>
      <c r="F161" s="60"/>
      <c r="G161" s="60">
        <v>7.44</v>
      </c>
      <c r="H161" s="60">
        <v>30.36</v>
      </c>
      <c r="I161" s="60">
        <v>18.36</v>
      </c>
      <c r="J161" s="60"/>
      <c r="K161" s="60"/>
    </row>
    <row r="162" spans="1:11" x14ac:dyDescent="0.3">
      <c r="A162" s="60" t="s">
        <v>3800</v>
      </c>
      <c r="B162" s="60" t="s">
        <v>7165</v>
      </c>
      <c r="C162" s="60">
        <v>527.07000000000005</v>
      </c>
      <c r="D162" s="60"/>
      <c r="E162" s="60">
        <v>14.47</v>
      </c>
      <c r="F162" s="60"/>
      <c r="G162" s="60">
        <v>4.9800000000000004</v>
      </c>
      <c r="H162" s="60">
        <v>15.15</v>
      </c>
      <c r="I162" s="60">
        <v>17.059999999999999</v>
      </c>
      <c r="J162" s="60"/>
      <c r="K162" s="60"/>
    </row>
    <row r="163" spans="1:11" x14ac:dyDescent="0.3">
      <c r="A163" s="60" t="s">
        <v>308</v>
      </c>
      <c r="B163" s="60" t="s">
        <v>309</v>
      </c>
      <c r="C163" s="60">
        <v>12307.95</v>
      </c>
      <c r="D163" s="60"/>
      <c r="E163" s="60">
        <v>17.55</v>
      </c>
      <c r="F163" s="60"/>
      <c r="G163" s="60">
        <v>0.84</v>
      </c>
      <c r="H163" s="60">
        <v>18.5</v>
      </c>
      <c r="I163" s="60">
        <v>9.76</v>
      </c>
      <c r="J163" s="60"/>
      <c r="K163" s="60"/>
    </row>
    <row r="164" spans="1:11" x14ac:dyDescent="0.3">
      <c r="A164" s="60" t="s">
        <v>310</v>
      </c>
      <c r="B164" s="60" t="s">
        <v>311</v>
      </c>
      <c r="C164" s="60">
        <v>3086.12</v>
      </c>
      <c r="D164" s="60"/>
      <c r="E164" s="60">
        <v>51.25</v>
      </c>
      <c r="F164" s="60"/>
      <c r="G164" s="60">
        <v>1.72</v>
      </c>
      <c r="H164" s="60">
        <v>51.8</v>
      </c>
      <c r="I164" s="60">
        <v>7.65</v>
      </c>
      <c r="J164" s="60"/>
      <c r="K164" s="60"/>
    </row>
    <row r="165" spans="1:11" x14ac:dyDescent="0.3">
      <c r="A165" s="60" t="s">
        <v>3801</v>
      </c>
      <c r="B165" s="60" t="s">
        <v>7166</v>
      </c>
      <c r="C165" s="60">
        <v>330.85</v>
      </c>
      <c r="D165" s="60"/>
      <c r="E165" s="60">
        <v>12.74</v>
      </c>
      <c r="F165" s="60"/>
      <c r="G165" s="60">
        <v>3.77</v>
      </c>
      <c r="H165" s="60">
        <v>16</v>
      </c>
      <c r="I165" s="60">
        <v>3.85</v>
      </c>
      <c r="J165" s="60"/>
      <c r="K165" s="60"/>
    </row>
    <row r="166" spans="1:11" x14ac:dyDescent="0.3">
      <c r="A166" s="60" t="s">
        <v>3802</v>
      </c>
      <c r="B166" s="60" t="s">
        <v>7167</v>
      </c>
      <c r="C166" s="60">
        <v>9.39</v>
      </c>
      <c r="D166" s="60"/>
      <c r="E166" s="60">
        <v>1.17</v>
      </c>
      <c r="F166" s="60"/>
      <c r="G166" s="60">
        <v>0</v>
      </c>
      <c r="H166" s="60">
        <v>1.58</v>
      </c>
      <c r="I166" s="60">
        <v>-14.15</v>
      </c>
      <c r="J166" s="60"/>
      <c r="K166" s="60"/>
    </row>
    <row r="167" spans="1:11" x14ac:dyDescent="0.3">
      <c r="A167" s="60" t="s">
        <v>3803</v>
      </c>
      <c r="B167" s="60" t="s">
        <v>7168</v>
      </c>
      <c r="C167" s="60">
        <v>624.20000000000005</v>
      </c>
      <c r="D167" s="60"/>
      <c r="E167" s="60">
        <v>6.49</v>
      </c>
      <c r="F167" s="60"/>
      <c r="G167" s="60">
        <v>7.4</v>
      </c>
      <c r="H167" s="60">
        <v>7.16</v>
      </c>
      <c r="I167" s="60">
        <v>-2.73</v>
      </c>
      <c r="J167" s="60"/>
      <c r="K167" s="60"/>
    </row>
    <row r="168" spans="1:11" x14ac:dyDescent="0.3">
      <c r="A168" s="60" t="s">
        <v>3804</v>
      </c>
      <c r="B168" s="60" t="s">
        <v>7169</v>
      </c>
      <c r="C168" s="60">
        <v>366.88</v>
      </c>
      <c r="D168" s="60"/>
      <c r="E168" s="60">
        <v>15.93</v>
      </c>
      <c r="F168" s="60"/>
      <c r="G168" s="60">
        <v>15.69</v>
      </c>
      <c r="H168" s="60">
        <v>15.93</v>
      </c>
      <c r="I168" s="60">
        <v>17.14</v>
      </c>
      <c r="J168" s="60"/>
      <c r="K168" s="60"/>
    </row>
    <row r="169" spans="1:11" x14ac:dyDescent="0.3">
      <c r="A169" s="60" t="s">
        <v>312</v>
      </c>
      <c r="B169" s="60" t="s">
        <v>313</v>
      </c>
      <c r="C169" s="60">
        <v>65644.2</v>
      </c>
      <c r="D169" s="60"/>
      <c r="E169" s="60">
        <v>63.91</v>
      </c>
      <c r="F169" s="60"/>
      <c r="G169" s="60">
        <v>2</v>
      </c>
      <c r="H169" s="60">
        <v>64.599999999999994</v>
      </c>
      <c r="I169" s="60">
        <v>1.82</v>
      </c>
      <c r="J169" s="60"/>
      <c r="K169" s="60"/>
    </row>
    <row r="170" spans="1:11" x14ac:dyDescent="0.3">
      <c r="A170" s="60" t="s">
        <v>3805</v>
      </c>
      <c r="B170" s="60" t="s">
        <v>7170</v>
      </c>
      <c r="C170" s="60">
        <v>22.92</v>
      </c>
      <c r="D170" s="60"/>
      <c r="E170" s="60">
        <v>1.1299999999999999</v>
      </c>
      <c r="F170" s="60"/>
      <c r="G170" s="60">
        <v>0</v>
      </c>
      <c r="H170" s="60">
        <v>1.74</v>
      </c>
      <c r="I170" s="60">
        <v>-11.16</v>
      </c>
      <c r="J170" s="60"/>
      <c r="K170" s="60"/>
    </row>
    <row r="171" spans="1:11" x14ac:dyDescent="0.3">
      <c r="A171" s="60" t="s">
        <v>3806</v>
      </c>
      <c r="B171" s="60" t="s">
        <v>7171</v>
      </c>
      <c r="C171" s="60">
        <v>903.35</v>
      </c>
      <c r="D171" s="60"/>
      <c r="E171" s="60">
        <v>34.9</v>
      </c>
      <c r="F171" s="60"/>
      <c r="G171" s="60">
        <v>1.72</v>
      </c>
      <c r="H171" s="60">
        <v>35.299999999999997</v>
      </c>
      <c r="I171" s="60">
        <v>15.75</v>
      </c>
      <c r="J171" s="60"/>
      <c r="K171" s="60"/>
    </row>
    <row r="172" spans="1:11" x14ac:dyDescent="0.3">
      <c r="A172" s="60" t="s">
        <v>3807</v>
      </c>
      <c r="B172" s="60" t="s">
        <v>7172</v>
      </c>
      <c r="C172" s="60">
        <v>1043.47</v>
      </c>
      <c r="D172" s="60"/>
      <c r="E172" s="60">
        <v>24.62</v>
      </c>
      <c r="F172" s="60"/>
      <c r="G172" s="60">
        <v>0</v>
      </c>
      <c r="H172" s="60">
        <v>26.7</v>
      </c>
      <c r="I172" s="60">
        <v>-132.41999999999999</v>
      </c>
      <c r="J172" s="60"/>
      <c r="K172" s="60"/>
    </row>
    <row r="173" spans="1:11" x14ac:dyDescent="0.3">
      <c r="A173" s="60" t="s">
        <v>3808</v>
      </c>
      <c r="B173" s="60" t="s">
        <v>7173</v>
      </c>
      <c r="C173" s="60">
        <v>1454.13</v>
      </c>
      <c r="D173" s="60"/>
      <c r="E173" s="60">
        <v>45.3</v>
      </c>
      <c r="F173" s="60"/>
      <c r="G173" s="60">
        <v>1.5</v>
      </c>
      <c r="H173" s="60">
        <v>45.3</v>
      </c>
      <c r="I173" s="60">
        <v>12.27</v>
      </c>
      <c r="J173" s="60"/>
      <c r="K173" s="60"/>
    </row>
    <row r="174" spans="1:11" x14ac:dyDescent="0.3">
      <c r="A174" s="60" t="s">
        <v>3809</v>
      </c>
      <c r="B174" s="60" t="s">
        <v>7174</v>
      </c>
      <c r="C174" s="60">
        <v>82.07</v>
      </c>
      <c r="D174" s="60"/>
      <c r="E174" s="60">
        <v>40.71</v>
      </c>
      <c r="F174" s="60"/>
      <c r="G174" s="60">
        <v>0</v>
      </c>
      <c r="H174" s="60">
        <v>69</v>
      </c>
      <c r="I174" s="60">
        <v>0.52</v>
      </c>
      <c r="J174" s="60"/>
      <c r="K174" s="60"/>
    </row>
    <row r="175" spans="1:11" x14ac:dyDescent="0.3">
      <c r="A175" s="60" t="s">
        <v>314</v>
      </c>
      <c r="B175" s="60" t="s">
        <v>315</v>
      </c>
      <c r="C175" s="60">
        <v>1336.41</v>
      </c>
      <c r="D175" s="60"/>
      <c r="E175" s="60">
        <v>6.02</v>
      </c>
      <c r="F175" s="60"/>
      <c r="G175" s="60">
        <v>9.9700000000000006</v>
      </c>
      <c r="H175" s="60">
        <v>6.35</v>
      </c>
      <c r="I175" s="60">
        <v>10.42</v>
      </c>
      <c r="J175" s="60"/>
      <c r="K175" s="60"/>
    </row>
    <row r="176" spans="1:11" x14ac:dyDescent="0.3">
      <c r="A176" s="60" t="s">
        <v>3810</v>
      </c>
      <c r="B176" s="60" t="s">
        <v>7175</v>
      </c>
      <c r="C176" s="60">
        <v>83.23</v>
      </c>
      <c r="D176" s="60"/>
      <c r="E176" s="60">
        <v>7.75</v>
      </c>
      <c r="F176" s="60"/>
      <c r="G176" s="60">
        <v>0</v>
      </c>
      <c r="H176" s="60">
        <v>9.48</v>
      </c>
      <c r="I176" s="60">
        <v>-21.43</v>
      </c>
      <c r="J176" s="60"/>
      <c r="K176" s="60"/>
    </row>
    <row r="177" spans="1:11" x14ac:dyDescent="0.3">
      <c r="A177" s="60" t="s">
        <v>316</v>
      </c>
      <c r="B177" s="60" t="s">
        <v>317</v>
      </c>
      <c r="C177" s="60">
        <v>1287.68</v>
      </c>
      <c r="D177" s="60"/>
      <c r="E177" s="60">
        <v>37.68</v>
      </c>
      <c r="F177" s="60"/>
      <c r="G177" s="60">
        <v>0.8</v>
      </c>
      <c r="H177" s="60">
        <v>37.68</v>
      </c>
      <c r="I177" s="60">
        <v>4.7</v>
      </c>
      <c r="J177" s="60"/>
      <c r="K177" s="60"/>
    </row>
    <row r="178" spans="1:11" x14ac:dyDescent="0.3">
      <c r="A178" s="60" t="s">
        <v>3811</v>
      </c>
      <c r="B178" s="60" t="s">
        <v>7176</v>
      </c>
      <c r="C178" s="60">
        <v>189.42</v>
      </c>
      <c r="D178" s="60"/>
      <c r="E178" s="60">
        <v>24.99</v>
      </c>
      <c r="F178" s="60"/>
      <c r="G178" s="60">
        <v>0</v>
      </c>
      <c r="H178" s="60">
        <v>26.34</v>
      </c>
      <c r="I178" s="60">
        <v>-8.73</v>
      </c>
      <c r="J178" s="60"/>
      <c r="K178" s="60"/>
    </row>
    <row r="179" spans="1:11" x14ac:dyDescent="0.3">
      <c r="A179" s="60" t="s">
        <v>3812</v>
      </c>
      <c r="B179" s="60" t="s">
        <v>7177</v>
      </c>
      <c r="C179" s="60">
        <v>17.97</v>
      </c>
      <c r="D179" s="60"/>
      <c r="E179" s="60">
        <v>2.37</v>
      </c>
      <c r="F179" s="60"/>
      <c r="G179" s="60">
        <v>6.33</v>
      </c>
      <c r="H179" s="60">
        <v>8.4</v>
      </c>
      <c r="I179" s="60">
        <v>-14.41</v>
      </c>
      <c r="J179" s="60"/>
      <c r="K179" s="60"/>
    </row>
    <row r="180" spans="1:11" x14ac:dyDescent="0.3">
      <c r="A180" s="60" t="s">
        <v>318</v>
      </c>
      <c r="B180" s="60" t="s">
        <v>319</v>
      </c>
      <c r="C180" s="60">
        <v>1180.92</v>
      </c>
      <c r="D180" s="60"/>
      <c r="E180" s="60">
        <v>32.450000000000003</v>
      </c>
      <c r="F180" s="60"/>
      <c r="G180" s="60">
        <v>0</v>
      </c>
      <c r="H180" s="60">
        <v>45.37</v>
      </c>
      <c r="I180" s="60">
        <v>18.07</v>
      </c>
      <c r="J180" s="60"/>
      <c r="K180" s="60"/>
    </row>
    <row r="181" spans="1:11" x14ac:dyDescent="0.3">
      <c r="A181" s="60" t="s">
        <v>3813</v>
      </c>
      <c r="B181" s="60" t="s">
        <v>7178</v>
      </c>
      <c r="C181" s="60">
        <v>37.69</v>
      </c>
      <c r="D181" s="60"/>
      <c r="E181" s="60">
        <v>18.45</v>
      </c>
      <c r="F181" s="60"/>
      <c r="G181" s="60">
        <v>0</v>
      </c>
      <c r="H181" s="60">
        <v>26.62</v>
      </c>
      <c r="I181" s="60">
        <v>-2.4</v>
      </c>
      <c r="J181" s="60"/>
      <c r="K181" s="60"/>
    </row>
    <row r="182" spans="1:11" x14ac:dyDescent="0.3">
      <c r="A182" s="60" t="s">
        <v>320</v>
      </c>
      <c r="B182" s="60" t="s">
        <v>321</v>
      </c>
      <c r="C182" s="60">
        <v>2237.0500000000002</v>
      </c>
      <c r="D182" s="60"/>
      <c r="E182" s="60">
        <v>57.35</v>
      </c>
      <c r="F182" s="60"/>
      <c r="G182" s="60">
        <v>1.95</v>
      </c>
      <c r="H182" s="60">
        <v>57.35</v>
      </c>
      <c r="I182" s="60">
        <v>15.18</v>
      </c>
      <c r="J182" s="60"/>
      <c r="K182" s="60"/>
    </row>
    <row r="183" spans="1:11" x14ac:dyDescent="0.3">
      <c r="A183" s="60" t="s">
        <v>322</v>
      </c>
      <c r="B183" s="60" t="s">
        <v>323</v>
      </c>
      <c r="C183" s="60">
        <v>6346.12</v>
      </c>
      <c r="D183" s="60"/>
      <c r="E183" s="60">
        <v>40.450000000000003</v>
      </c>
      <c r="F183" s="60"/>
      <c r="G183" s="60">
        <v>3.26</v>
      </c>
      <c r="H183" s="60">
        <v>47.59</v>
      </c>
      <c r="I183" s="60">
        <v>19.95</v>
      </c>
      <c r="J183" s="60"/>
      <c r="K183" s="60"/>
    </row>
    <row r="184" spans="1:11" x14ac:dyDescent="0.3">
      <c r="A184" s="60" t="s">
        <v>3814</v>
      </c>
      <c r="B184" s="60" t="s">
        <v>7179</v>
      </c>
      <c r="C184" s="60">
        <v>569.55999999999995</v>
      </c>
      <c r="D184" s="60"/>
      <c r="E184" s="60">
        <v>5.0199999999999996</v>
      </c>
      <c r="F184" s="60"/>
      <c r="G184" s="60">
        <v>0</v>
      </c>
      <c r="H184" s="60">
        <v>8.0399999999999991</v>
      </c>
      <c r="I184" s="60">
        <v>-8.61</v>
      </c>
      <c r="J184" s="60"/>
      <c r="K184" s="60"/>
    </row>
    <row r="185" spans="1:11" x14ac:dyDescent="0.3">
      <c r="A185" s="60" t="s">
        <v>324</v>
      </c>
      <c r="B185" s="60" t="s">
        <v>325</v>
      </c>
      <c r="C185" s="60">
        <v>4891.1499999999996</v>
      </c>
      <c r="D185" s="60"/>
      <c r="E185" s="60">
        <v>85.79</v>
      </c>
      <c r="F185" s="60"/>
      <c r="G185" s="60">
        <v>2.33</v>
      </c>
      <c r="H185" s="60">
        <v>92.25</v>
      </c>
      <c r="I185" s="60">
        <v>6.93</v>
      </c>
      <c r="J185" s="60"/>
      <c r="K185" s="60"/>
    </row>
    <row r="186" spans="1:11" x14ac:dyDescent="0.3">
      <c r="A186" s="60" t="s">
        <v>326</v>
      </c>
      <c r="B186" s="60" t="s">
        <v>327</v>
      </c>
      <c r="C186" s="60">
        <v>9167.52</v>
      </c>
      <c r="D186" s="60"/>
      <c r="E186" s="60">
        <v>51.52</v>
      </c>
      <c r="F186" s="60"/>
      <c r="G186" s="60">
        <v>2.95</v>
      </c>
      <c r="H186" s="60">
        <v>52.12</v>
      </c>
      <c r="I186" s="60">
        <v>12.86</v>
      </c>
      <c r="J186" s="60"/>
      <c r="K186" s="60"/>
    </row>
    <row r="187" spans="1:11" x14ac:dyDescent="0.3">
      <c r="A187" s="60" t="s">
        <v>3815</v>
      </c>
      <c r="B187" s="60" t="s">
        <v>7180</v>
      </c>
      <c r="C187" s="60">
        <v>4088.84</v>
      </c>
      <c r="D187" s="60"/>
      <c r="E187" s="60">
        <v>14</v>
      </c>
      <c r="F187" s="60"/>
      <c r="G187" s="60">
        <v>0</v>
      </c>
      <c r="H187" s="60">
        <v>18.399999999999999</v>
      </c>
      <c r="I187" s="60">
        <v>27.56</v>
      </c>
      <c r="J187" s="60"/>
      <c r="K187" s="60"/>
    </row>
    <row r="188" spans="1:11" x14ac:dyDescent="0.3">
      <c r="A188" s="60" t="s">
        <v>3816</v>
      </c>
      <c r="B188" s="60" t="s">
        <v>7181</v>
      </c>
      <c r="C188" s="60">
        <v>10931.16</v>
      </c>
      <c r="D188" s="60"/>
      <c r="E188" s="60">
        <v>19.114999999999998</v>
      </c>
      <c r="F188" s="60"/>
      <c r="G188" s="60">
        <v>0.61</v>
      </c>
      <c r="H188" s="60">
        <v>26</v>
      </c>
      <c r="I188" s="60">
        <v>8.14</v>
      </c>
      <c r="J188" s="60"/>
      <c r="K188" s="60"/>
    </row>
    <row r="189" spans="1:11" x14ac:dyDescent="0.3">
      <c r="A189" s="60" t="s">
        <v>3817</v>
      </c>
      <c r="B189" s="60" t="s">
        <v>7182</v>
      </c>
      <c r="C189" s="60">
        <v>1415.4</v>
      </c>
      <c r="D189" s="60"/>
      <c r="E189" s="60">
        <v>20.22</v>
      </c>
      <c r="F189" s="60"/>
      <c r="G189" s="60">
        <v>0</v>
      </c>
      <c r="H189" s="60">
        <v>20.38</v>
      </c>
      <c r="I189" s="60">
        <v>-36.72</v>
      </c>
      <c r="J189" s="60"/>
      <c r="K189" s="60"/>
    </row>
    <row r="190" spans="1:11" x14ac:dyDescent="0.3">
      <c r="A190" s="60" t="s">
        <v>3818</v>
      </c>
      <c r="B190" s="60" t="s">
        <v>7183</v>
      </c>
      <c r="C190" s="60">
        <v>244.26</v>
      </c>
      <c r="D190" s="60"/>
      <c r="E190" s="60">
        <v>13.48</v>
      </c>
      <c r="F190" s="60"/>
      <c r="G190" s="60">
        <v>7.42</v>
      </c>
      <c r="H190" s="60">
        <v>14.36</v>
      </c>
      <c r="I190" s="60">
        <v>11.53</v>
      </c>
      <c r="J190" s="60"/>
      <c r="K190" s="60"/>
    </row>
    <row r="191" spans="1:11" x14ac:dyDescent="0.3">
      <c r="A191" s="60" t="s">
        <v>186</v>
      </c>
      <c r="B191" s="60" t="s">
        <v>187</v>
      </c>
      <c r="C191" s="60">
        <v>11514.05</v>
      </c>
      <c r="D191" s="60"/>
      <c r="E191" s="60">
        <v>66.44</v>
      </c>
      <c r="F191" s="60"/>
      <c r="G191" s="60">
        <v>0</v>
      </c>
      <c r="H191" s="60">
        <v>69.91</v>
      </c>
      <c r="I191" s="60">
        <v>11.61</v>
      </c>
      <c r="J191" s="60"/>
      <c r="K191" s="60"/>
    </row>
    <row r="192" spans="1:11" x14ac:dyDescent="0.3">
      <c r="A192" s="60" t="s">
        <v>3819</v>
      </c>
      <c r="B192" s="60" t="s">
        <v>7184</v>
      </c>
      <c r="C192" s="60">
        <v>133.41</v>
      </c>
      <c r="D192" s="60"/>
      <c r="E192" s="60">
        <v>4.8600000000000003</v>
      </c>
      <c r="F192" s="60"/>
      <c r="G192" s="60">
        <v>0</v>
      </c>
      <c r="H192" s="60">
        <v>6.11</v>
      </c>
      <c r="I192" s="60">
        <v>-143.44</v>
      </c>
      <c r="J192" s="60"/>
      <c r="K192" s="60"/>
    </row>
    <row r="193" spans="1:11" x14ac:dyDescent="0.3">
      <c r="A193" s="60" t="s">
        <v>3820</v>
      </c>
      <c r="B193" s="60" t="s">
        <v>7185</v>
      </c>
      <c r="C193" s="60">
        <v>343.38</v>
      </c>
      <c r="D193" s="60"/>
      <c r="E193" s="60">
        <v>8.9600000000000009</v>
      </c>
      <c r="F193" s="60"/>
      <c r="G193" s="60">
        <v>0</v>
      </c>
      <c r="H193" s="60">
        <v>12.92</v>
      </c>
      <c r="I193" s="60">
        <v>-88.41</v>
      </c>
      <c r="J193" s="60"/>
      <c r="K193" s="60"/>
    </row>
    <row r="194" spans="1:11" x14ac:dyDescent="0.3">
      <c r="A194" s="60" t="s">
        <v>3821</v>
      </c>
      <c r="B194" s="60" t="s">
        <v>7186</v>
      </c>
      <c r="C194" s="60">
        <v>9280</v>
      </c>
      <c r="D194" s="60"/>
      <c r="E194" s="60">
        <v>4.6399999999999997</v>
      </c>
      <c r="F194" s="60"/>
      <c r="G194" s="60">
        <v>1.62</v>
      </c>
      <c r="H194" s="60">
        <v>6.12</v>
      </c>
      <c r="I194" s="60">
        <v>14.52</v>
      </c>
      <c r="J194" s="60"/>
      <c r="K194" s="60"/>
    </row>
    <row r="195" spans="1:11" x14ac:dyDescent="0.3">
      <c r="A195" s="60" t="s">
        <v>3822</v>
      </c>
      <c r="B195" s="60" t="s">
        <v>7187</v>
      </c>
      <c r="C195" s="60">
        <v>11.72</v>
      </c>
      <c r="D195" s="60"/>
      <c r="E195" s="60">
        <v>2.15</v>
      </c>
      <c r="F195" s="60"/>
      <c r="G195" s="60">
        <v>0</v>
      </c>
      <c r="H195" s="60">
        <v>3.68</v>
      </c>
      <c r="I195" s="60">
        <v>-114.05</v>
      </c>
      <c r="J195" s="60"/>
      <c r="K195" s="60"/>
    </row>
    <row r="196" spans="1:11" x14ac:dyDescent="0.3">
      <c r="A196" s="60" t="s">
        <v>3823</v>
      </c>
      <c r="B196" s="60" t="s">
        <v>7188</v>
      </c>
      <c r="C196" s="60">
        <v>684.2</v>
      </c>
      <c r="D196" s="60"/>
      <c r="E196" s="60">
        <v>3.39</v>
      </c>
      <c r="F196" s="60"/>
      <c r="G196" s="60">
        <v>0</v>
      </c>
      <c r="H196" s="60">
        <v>4.62</v>
      </c>
      <c r="I196" s="60">
        <v>-1.1399999999999999</v>
      </c>
      <c r="J196" s="60"/>
      <c r="K196" s="60"/>
    </row>
    <row r="197" spans="1:11" x14ac:dyDescent="0.3">
      <c r="A197" s="60" t="s">
        <v>3824</v>
      </c>
      <c r="B197" s="60" t="s">
        <v>7189</v>
      </c>
      <c r="C197" s="60">
        <v>3317.72</v>
      </c>
      <c r="D197" s="60"/>
      <c r="E197" s="60">
        <v>21.029900000000001</v>
      </c>
      <c r="F197" s="60"/>
      <c r="G197" s="60">
        <v>2.2799999999999998</v>
      </c>
      <c r="H197" s="60">
        <v>22.82</v>
      </c>
      <c r="I197" s="60">
        <v>9.83</v>
      </c>
      <c r="J197" s="60"/>
      <c r="K197" s="60"/>
    </row>
    <row r="198" spans="1:11" x14ac:dyDescent="0.3">
      <c r="A198" s="60" t="s">
        <v>328</v>
      </c>
      <c r="B198" s="60" t="s">
        <v>329</v>
      </c>
      <c r="C198" s="60">
        <v>1740.09</v>
      </c>
      <c r="D198" s="60"/>
      <c r="E198" s="60">
        <v>22.06</v>
      </c>
      <c r="F198" s="60"/>
      <c r="G198" s="60">
        <v>2.39</v>
      </c>
      <c r="H198" s="60">
        <v>24.53</v>
      </c>
      <c r="I198" s="60">
        <v>9.83</v>
      </c>
      <c r="J198" s="60"/>
      <c r="K198" s="60"/>
    </row>
    <row r="199" spans="1:11" x14ac:dyDescent="0.3">
      <c r="A199" s="60" t="s">
        <v>330</v>
      </c>
      <c r="B199" s="60" t="s">
        <v>331</v>
      </c>
      <c r="C199" s="60">
        <v>2671.71</v>
      </c>
      <c r="D199" s="60"/>
      <c r="E199" s="60">
        <v>33.04</v>
      </c>
      <c r="F199" s="60"/>
      <c r="G199" s="60">
        <v>3.03</v>
      </c>
      <c r="H199" s="60">
        <v>37.69</v>
      </c>
      <c r="I199" s="60">
        <v>3.56</v>
      </c>
      <c r="J199" s="60"/>
      <c r="K199" s="60"/>
    </row>
    <row r="200" spans="1:11" x14ac:dyDescent="0.3">
      <c r="A200" s="60" t="s">
        <v>332</v>
      </c>
      <c r="B200" s="60" t="s">
        <v>333</v>
      </c>
      <c r="C200" s="60">
        <v>2741.53</v>
      </c>
      <c r="D200" s="60"/>
      <c r="E200" s="60">
        <v>21.89</v>
      </c>
      <c r="F200" s="60"/>
      <c r="G200" s="60">
        <v>0</v>
      </c>
      <c r="H200" s="60">
        <v>38.520000000000003</v>
      </c>
      <c r="I200" s="60">
        <v>32.92</v>
      </c>
      <c r="J200" s="60"/>
      <c r="K200" s="60"/>
    </row>
    <row r="201" spans="1:11" x14ac:dyDescent="0.3">
      <c r="A201" s="60" t="s">
        <v>3825</v>
      </c>
      <c r="B201" s="60" t="s">
        <v>7190</v>
      </c>
      <c r="C201" s="60">
        <v>2491.64</v>
      </c>
      <c r="D201" s="60"/>
      <c r="E201" s="60">
        <v>7.96</v>
      </c>
      <c r="F201" s="60"/>
      <c r="G201" s="60">
        <v>0</v>
      </c>
      <c r="H201" s="60">
        <v>8.2799999999999994</v>
      </c>
      <c r="I201" s="60">
        <v>-24.32</v>
      </c>
      <c r="J201" s="60"/>
      <c r="K201" s="60"/>
    </row>
    <row r="202" spans="1:11" x14ac:dyDescent="0.3">
      <c r="A202" s="60" t="s">
        <v>3826</v>
      </c>
      <c r="B202" s="60" t="s">
        <v>7191</v>
      </c>
      <c r="C202" s="60">
        <v>87.27</v>
      </c>
      <c r="D202" s="60"/>
      <c r="E202" s="60">
        <v>7.15</v>
      </c>
      <c r="F202" s="60"/>
      <c r="G202" s="60">
        <v>0</v>
      </c>
      <c r="H202" s="60">
        <v>19.399999999999999</v>
      </c>
      <c r="I202" s="60">
        <v>-7.29</v>
      </c>
      <c r="J202" s="60"/>
      <c r="K202" s="60"/>
    </row>
    <row r="203" spans="1:11" x14ac:dyDescent="0.3">
      <c r="A203" s="60" t="s">
        <v>334</v>
      </c>
      <c r="B203" s="60" t="s">
        <v>335</v>
      </c>
      <c r="C203" s="60">
        <v>15375.32</v>
      </c>
      <c r="D203" s="60"/>
      <c r="E203" s="60">
        <v>20.350000000000001</v>
      </c>
      <c r="F203" s="60"/>
      <c r="G203" s="60">
        <v>2.34</v>
      </c>
      <c r="H203" s="60">
        <v>24.35</v>
      </c>
      <c r="I203" s="60">
        <v>14.88</v>
      </c>
      <c r="J203" s="60"/>
      <c r="K203" s="60"/>
    </row>
    <row r="204" spans="1:11" x14ac:dyDescent="0.3">
      <c r="A204" s="60" t="s">
        <v>336</v>
      </c>
      <c r="B204" s="60" t="s">
        <v>337</v>
      </c>
      <c r="C204" s="60">
        <v>3579.97</v>
      </c>
      <c r="D204" s="60"/>
      <c r="E204" s="60">
        <v>34.81</v>
      </c>
      <c r="F204" s="60"/>
      <c r="G204" s="60">
        <v>0.56999999999999995</v>
      </c>
      <c r="H204" s="60">
        <v>35.200000000000003</v>
      </c>
      <c r="I204" s="60">
        <v>14.83</v>
      </c>
      <c r="J204" s="60"/>
      <c r="K204" s="60"/>
    </row>
    <row r="205" spans="1:11" x14ac:dyDescent="0.3">
      <c r="A205" s="60" t="s">
        <v>3827</v>
      </c>
      <c r="B205" s="60" t="s">
        <v>7192</v>
      </c>
      <c r="C205" s="60">
        <v>0.8</v>
      </c>
      <c r="D205" s="60"/>
      <c r="E205" s="60">
        <v>0.16</v>
      </c>
      <c r="F205" s="60"/>
      <c r="G205" s="60">
        <v>0</v>
      </c>
      <c r="H205" s="60">
        <v>0.28000000000000003</v>
      </c>
      <c r="I205" s="60">
        <v>-58.34</v>
      </c>
      <c r="J205" s="60"/>
      <c r="K205" s="60"/>
    </row>
    <row r="206" spans="1:11" x14ac:dyDescent="0.3">
      <c r="A206" s="60" t="s">
        <v>338</v>
      </c>
      <c r="B206" s="60" t="s">
        <v>339</v>
      </c>
      <c r="C206" s="60">
        <v>9274.77</v>
      </c>
      <c r="D206" s="60"/>
      <c r="E206" s="60">
        <v>82.46</v>
      </c>
      <c r="F206" s="60"/>
      <c r="G206" s="60">
        <v>1.48</v>
      </c>
      <c r="H206" s="60">
        <v>86.62</v>
      </c>
      <c r="I206" s="60">
        <v>14.38</v>
      </c>
      <c r="J206" s="60"/>
      <c r="K206" s="60"/>
    </row>
    <row r="207" spans="1:11" x14ac:dyDescent="0.3">
      <c r="A207" s="60" t="s">
        <v>3828</v>
      </c>
      <c r="B207" s="60" t="s">
        <v>7193</v>
      </c>
      <c r="C207" s="60">
        <v>55.59</v>
      </c>
      <c r="D207" s="60"/>
      <c r="E207" s="60">
        <v>26</v>
      </c>
      <c r="F207" s="60"/>
      <c r="G207" s="60">
        <v>0</v>
      </c>
      <c r="H207" s="60">
        <v>26</v>
      </c>
      <c r="I207" s="60">
        <v>-42.7</v>
      </c>
      <c r="J207" s="60"/>
      <c r="K207" s="60"/>
    </row>
    <row r="208" spans="1:11" x14ac:dyDescent="0.3">
      <c r="A208" s="60" t="s">
        <v>3829</v>
      </c>
      <c r="B208" s="60" t="s">
        <v>7194</v>
      </c>
      <c r="C208" s="60">
        <v>231.6</v>
      </c>
      <c r="D208" s="60"/>
      <c r="E208" s="60">
        <v>27.85</v>
      </c>
      <c r="F208" s="60"/>
      <c r="G208" s="60">
        <v>0.86</v>
      </c>
      <c r="H208" s="60">
        <v>42.68</v>
      </c>
      <c r="I208" s="60">
        <v>5.0199999999999996</v>
      </c>
      <c r="J208" s="60"/>
      <c r="K208" s="60"/>
    </row>
    <row r="209" spans="1:11" x14ac:dyDescent="0.3">
      <c r="A209" s="60" t="s">
        <v>3830</v>
      </c>
      <c r="B209" s="60" t="s">
        <v>7195</v>
      </c>
      <c r="C209" s="60">
        <v>1446.01</v>
      </c>
      <c r="D209" s="60"/>
      <c r="E209" s="60">
        <v>28.75</v>
      </c>
      <c r="F209" s="60"/>
      <c r="G209" s="60">
        <v>0</v>
      </c>
      <c r="H209" s="60">
        <v>38.369999999999997</v>
      </c>
      <c r="I209" s="60">
        <v>-32.770000000000003</v>
      </c>
      <c r="J209" s="60"/>
      <c r="K209" s="60"/>
    </row>
    <row r="210" spans="1:11" x14ac:dyDescent="0.3">
      <c r="A210" s="60" t="s">
        <v>3831</v>
      </c>
      <c r="B210" s="60" t="s">
        <v>7196</v>
      </c>
      <c r="C210" s="60">
        <v>570.17999999999995</v>
      </c>
      <c r="D210" s="60"/>
      <c r="E210" s="60">
        <v>9.1199999999999992</v>
      </c>
      <c r="F210" s="60"/>
      <c r="G210" s="60">
        <v>6.58</v>
      </c>
      <c r="H210" s="60">
        <v>25.62</v>
      </c>
      <c r="I210" s="60">
        <v>1.64</v>
      </c>
      <c r="J210" s="60"/>
      <c r="K210" s="60"/>
    </row>
    <row r="211" spans="1:11" x14ac:dyDescent="0.3">
      <c r="A211" s="60" t="s">
        <v>3832</v>
      </c>
      <c r="B211" s="60" t="s">
        <v>7197</v>
      </c>
      <c r="C211" s="60">
        <v>76.709999999999994</v>
      </c>
      <c r="D211" s="60"/>
      <c r="E211" s="60">
        <v>6.05</v>
      </c>
      <c r="F211" s="60"/>
      <c r="G211" s="60">
        <v>0</v>
      </c>
      <c r="H211" s="60">
        <v>7.82</v>
      </c>
      <c r="I211" s="60">
        <v>-73.19</v>
      </c>
      <c r="J211" s="60"/>
      <c r="K211" s="60"/>
    </row>
    <row r="212" spans="1:11" x14ac:dyDescent="0.3">
      <c r="A212" s="60" t="s">
        <v>340</v>
      </c>
      <c r="B212" s="60" t="s">
        <v>341</v>
      </c>
      <c r="C212" s="60">
        <v>3013.78</v>
      </c>
      <c r="D212" s="60"/>
      <c r="E212" s="60">
        <v>60.93</v>
      </c>
      <c r="F212" s="60"/>
      <c r="G212" s="60">
        <v>3.41</v>
      </c>
      <c r="H212" s="60">
        <v>65.16</v>
      </c>
      <c r="I212" s="60">
        <v>7.46</v>
      </c>
      <c r="J212" s="60"/>
      <c r="K212" s="60"/>
    </row>
    <row r="213" spans="1:11" x14ac:dyDescent="0.3">
      <c r="A213" s="60" t="s">
        <v>3833</v>
      </c>
      <c r="B213" s="60" t="s">
        <v>7198</v>
      </c>
      <c r="C213" s="60">
        <v>2131.5</v>
      </c>
      <c r="D213" s="60"/>
      <c r="E213" s="60">
        <v>43.5</v>
      </c>
      <c r="F213" s="60"/>
      <c r="G213" s="60">
        <v>0.64</v>
      </c>
      <c r="H213" s="60">
        <v>43.61</v>
      </c>
      <c r="I213" s="60">
        <v>2.81</v>
      </c>
      <c r="J213" s="60"/>
      <c r="K213" s="60"/>
    </row>
    <row r="214" spans="1:11" x14ac:dyDescent="0.3">
      <c r="A214" s="60" t="s">
        <v>3834</v>
      </c>
      <c r="B214" s="60" t="s">
        <v>7199</v>
      </c>
      <c r="C214" s="60">
        <v>847.32</v>
      </c>
      <c r="D214" s="60"/>
      <c r="E214" s="60">
        <v>73.61</v>
      </c>
      <c r="F214" s="60"/>
      <c r="G214" s="60">
        <v>0.49</v>
      </c>
      <c r="H214" s="60">
        <v>74.239999999999995</v>
      </c>
      <c r="I214" s="60">
        <v>11.57</v>
      </c>
      <c r="J214" s="60"/>
      <c r="K214" s="60"/>
    </row>
    <row r="215" spans="1:11" x14ac:dyDescent="0.3">
      <c r="A215" s="60" t="s">
        <v>342</v>
      </c>
      <c r="B215" s="60" t="s">
        <v>343</v>
      </c>
      <c r="C215" s="60">
        <v>7557.7</v>
      </c>
      <c r="D215" s="60"/>
      <c r="E215" s="60">
        <v>94.84</v>
      </c>
      <c r="F215" s="60"/>
      <c r="G215" s="60">
        <v>0</v>
      </c>
      <c r="H215" s="60">
        <v>97.24</v>
      </c>
      <c r="I215" s="60">
        <v>21.09</v>
      </c>
      <c r="J215" s="60"/>
      <c r="K215" s="60"/>
    </row>
    <row r="216" spans="1:11" x14ac:dyDescent="0.3">
      <c r="A216" s="60" t="s">
        <v>344</v>
      </c>
      <c r="B216" s="60" t="s">
        <v>345</v>
      </c>
      <c r="C216" s="60">
        <v>2733.4</v>
      </c>
      <c r="D216" s="60"/>
      <c r="E216" s="60">
        <v>165.2</v>
      </c>
      <c r="F216" s="60"/>
      <c r="G216" s="60">
        <v>1.69</v>
      </c>
      <c r="H216" s="60">
        <v>200.08</v>
      </c>
      <c r="I216" s="60">
        <v>60.2</v>
      </c>
      <c r="J216" s="60"/>
      <c r="K216" s="60"/>
    </row>
    <row r="217" spans="1:11" x14ac:dyDescent="0.3">
      <c r="A217" s="60" t="s">
        <v>346</v>
      </c>
      <c r="B217" s="60" t="s">
        <v>347</v>
      </c>
      <c r="C217" s="60">
        <v>16895.849999999999</v>
      </c>
      <c r="D217" s="60"/>
      <c r="E217" s="60">
        <v>156.79</v>
      </c>
      <c r="F217" s="60"/>
      <c r="G217" s="60">
        <v>0</v>
      </c>
      <c r="H217" s="60">
        <v>175.71</v>
      </c>
      <c r="I217" s="60">
        <v>55.01</v>
      </c>
      <c r="J217" s="60"/>
      <c r="K217" s="60"/>
    </row>
    <row r="218" spans="1:11" x14ac:dyDescent="0.3">
      <c r="A218" s="60" t="s">
        <v>3835</v>
      </c>
      <c r="B218" s="60" t="s">
        <v>7200</v>
      </c>
      <c r="C218" s="60">
        <v>637.94000000000005</v>
      </c>
      <c r="D218" s="60"/>
      <c r="E218" s="60">
        <v>8.91</v>
      </c>
      <c r="F218" s="60"/>
      <c r="G218" s="60">
        <v>6.73</v>
      </c>
      <c r="H218" s="60">
        <v>17.88</v>
      </c>
      <c r="I218" s="60">
        <v>-10.24</v>
      </c>
      <c r="J218" s="60"/>
      <c r="K218" s="60"/>
    </row>
    <row r="219" spans="1:11" x14ac:dyDescent="0.3">
      <c r="A219" s="60" t="s">
        <v>3836</v>
      </c>
      <c r="B219" s="60" t="s">
        <v>7201</v>
      </c>
      <c r="C219" s="60">
        <v>150.09</v>
      </c>
      <c r="D219" s="60"/>
      <c r="E219" s="60">
        <v>4.3499999999999996</v>
      </c>
      <c r="F219" s="60"/>
      <c r="G219" s="60">
        <v>0</v>
      </c>
      <c r="H219" s="60">
        <v>5.48</v>
      </c>
      <c r="I219" s="60">
        <v>13.22</v>
      </c>
      <c r="J219" s="60"/>
      <c r="K219" s="60"/>
    </row>
    <row r="220" spans="1:11" x14ac:dyDescent="0.3">
      <c r="A220" s="60" t="s">
        <v>348</v>
      </c>
      <c r="B220" s="60" t="s">
        <v>349</v>
      </c>
      <c r="C220" s="60">
        <v>9796.35</v>
      </c>
      <c r="D220" s="60"/>
      <c r="E220" s="60">
        <v>79.47</v>
      </c>
      <c r="F220" s="60"/>
      <c r="G220" s="60">
        <v>1.38</v>
      </c>
      <c r="H220" s="60">
        <v>86.33</v>
      </c>
      <c r="I220" s="60">
        <v>34.909999999999997</v>
      </c>
      <c r="J220" s="60"/>
      <c r="K220" s="60"/>
    </row>
    <row r="221" spans="1:11" x14ac:dyDescent="0.3">
      <c r="A221" s="60" t="s">
        <v>3837</v>
      </c>
      <c r="B221" s="60" t="s">
        <v>7202</v>
      </c>
      <c r="C221" s="60">
        <v>8881.1299999999992</v>
      </c>
      <c r="D221" s="60"/>
      <c r="E221" s="60">
        <v>58.44</v>
      </c>
      <c r="F221" s="60"/>
      <c r="G221" s="60">
        <v>0</v>
      </c>
      <c r="H221" s="60">
        <v>80.14</v>
      </c>
      <c r="I221" s="60">
        <v>-12.75</v>
      </c>
      <c r="J221" s="60"/>
      <c r="K221" s="60"/>
    </row>
    <row r="222" spans="1:11" x14ac:dyDescent="0.3">
      <c r="A222" s="60" t="s">
        <v>350</v>
      </c>
      <c r="B222" s="60" t="s">
        <v>351</v>
      </c>
      <c r="C222" s="60">
        <v>26521.15</v>
      </c>
      <c r="D222" s="60"/>
      <c r="E222" s="60">
        <v>72.02</v>
      </c>
      <c r="F222" s="60"/>
      <c r="G222" s="60">
        <v>1.83</v>
      </c>
      <c r="H222" s="60">
        <v>72.02</v>
      </c>
      <c r="I222" s="60">
        <v>9.16</v>
      </c>
      <c r="J222" s="60"/>
      <c r="K222" s="60"/>
    </row>
    <row r="223" spans="1:11" x14ac:dyDescent="0.3">
      <c r="A223" s="60" t="s">
        <v>352</v>
      </c>
      <c r="B223" s="60" t="s">
        <v>353</v>
      </c>
      <c r="C223" s="60">
        <v>6455.85</v>
      </c>
      <c r="D223" s="60"/>
      <c r="E223" s="60">
        <v>67.319999999999993</v>
      </c>
      <c r="F223" s="60"/>
      <c r="G223" s="60">
        <v>0.71</v>
      </c>
      <c r="H223" s="60">
        <v>72.819999999999993</v>
      </c>
      <c r="I223" s="60">
        <v>327.24</v>
      </c>
      <c r="J223" s="60"/>
      <c r="K223" s="60"/>
    </row>
    <row r="224" spans="1:11" x14ac:dyDescent="0.3">
      <c r="A224" s="60" t="s">
        <v>3838</v>
      </c>
      <c r="B224" s="60" t="s">
        <v>7203</v>
      </c>
      <c r="C224" s="60">
        <v>155.75</v>
      </c>
      <c r="D224" s="60"/>
      <c r="E224" s="60">
        <v>4.72</v>
      </c>
      <c r="F224" s="60"/>
      <c r="G224" s="60">
        <v>0</v>
      </c>
      <c r="H224" s="60">
        <v>6.14</v>
      </c>
      <c r="I224" s="60">
        <v>-4.29</v>
      </c>
      <c r="J224" s="60"/>
      <c r="K224" s="60"/>
    </row>
    <row r="225" spans="1:11" x14ac:dyDescent="0.3">
      <c r="A225" s="60" t="s">
        <v>354</v>
      </c>
      <c r="B225" s="60" t="s">
        <v>355</v>
      </c>
      <c r="C225" s="60">
        <v>9153.7199999999993</v>
      </c>
      <c r="D225" s="60"/>
      <c r="E225" s="60">
        <v>19.41</v>
      </c>
      <c r="F225" s="60"/>
      <c r="G225" s="60">
        <v>1.65</v>
      </c>
      <c r="H225" s="60">
        <v>20.170000000000002</v>
      </c>
      <c r="I225" s="60">
        <v>17.100000000000001</v>
      </c>
      <c r="J225" s="60"/>
      <c r="K225" s="60"/>
    </row>
    <row r="226" spans="1:11" x14ac:dyDescent="0.3">
      <c r="A226" s="60" t="s">
        <v>3839</v>
      </c>
      <c r="B226" s="60" t="s">
        <v>7204</v>
      </c>
      <c r="C226" s="60">
        <v>26.4</v>
      </c>
      <c r="D226" s="60"/>
      <c r="E226" s="60">
        <v>0.66010000000000002</v>
      </c>
      <c r="F226" s="60"/>
      <c r="G226" s="60">
        <v>0</v>
      </c>
      <c r="H226" s="60">
        <v>1.3</v>
      </c>
      <c r="I226" s="60">
        <v>2.35</v>
      </c>
      <c r="J226" s="60"/>
      <c r="K226" s="60"/>
    </row>
    <row r="227" spans="1:11" x14ac:dyDescent="0.3">
      <c r="A227" s="60" t="s">
        <v>3840</v>
      </c>
      <c r="B227" s="60" t="s">
        <v>7205</v>
      </c>
      <c r="C227" s="60">
        <v>3945.3</v>
      </c>
      <c r="D227" s="60"/>
      <c r="E227" s="60">
        <v>45.975000000000001</v>
      </c>
      <c r="F227" s="60"/>
      <c r="G227" s="60">
        <v>0</v>
      </c>
      <c r="H227" s="60">
        <v>108.96</v>
      </c>
      <c r="I227" s="60">
        <v>-33.97</v>
      </c>
      <c r="J227" s="60"/>
      <c r="K227" s="60"/>
    </row>
    <row r="228" spans="1:11" x14ac:dyDescent="0.3">
      <c r="A228" s="60" t="s">
        <v>356</v>
      </c>
      <c r="B228" s="60" t="s">
        <v>357</v>
      </c>
      <c r="C228" s="60">
        <v>1142.8399999999999</v>
      </c>
      <c r="D228" s="60"/>
      <c r="E228" s="60">
        <v>92.15</v>
      </c>
      <c r="F228" s="60"/>
      <c r="G228" s="60">
        <v>0.43</v>
      </c>
      <c r="H228" s="60">
        <v>92.44</v>
      </c>
      <c r="I228" s="60">
        <v>7.33</v>
      </c>
      <c r="J228" s="60"/>
      <c r="K228" s="60"/>
    </row>
    <row r="229" spans="1:11" x14ac:dyDescent="0.3">
      <c r="A229" s="60" t="s">
        <v>3841</v>
      </c>
      <c r="B229" s="60" t="s">
        <v>7206</v>
      </c>
      <c r="C229" s="60">
        <v>102.64</v>
      </c>
      <c r="D229" s="60"/>
      <c r="E229" s="60">
        <v>13.75</v>
      </c>
      <c r="F229" s="60"/>
      <c r="G229" s="60">
        <v>2.04</v>
      </c>
      <c r="H229" s="60">
        <v>16.399999999999999</v>
      </c>
      <c r="I229" s="60">
        <v>7.27</v>
      </c>
      <c r="J229" s="60"/>
      <c r="K229" s="60"/>
    </row>
    <row r="230" spans="1:11" x14ac:dyDescent="0.3">
      <c r="A230" s="60" t="s">
        <v>3842</v>
      </c>
      <c r="B230" s="60" t="s">
        <v>7207</v>
      </c>
      <c r="C230" s="60">
        <v>30379.67</v>
      </c>
      <c r="D230" s="60"/>
      <c r="E230" s="60">
        <v>14.105</v>
      </c>
      <c r="F230" s="60"/>
      <c r="G230" s="60">
        <v>0</v>
      </c>
      <c r="H230" s="60">
        <v>17.809999999999999</v>
      </c>
      <c r="I230" s="60">
        <v>16.600000000000001</v>
      </c>
      <c r="J230" s="60"/>
      <c r="K230" s="60"/>
    </row>
    <row r="231" spans="1:11" x14ac:dyDescent="0.3">
      <c r="A231" s="60" t="s">
        <v>3843</v>
      </c>
      <c r="B231" s="60" t="s">
        <v>7208</v>
      </c>
      <c r="C231" s="60">
        <v>22.55</v>
      </c>
      <c r="D231" s="60"/>
      <c r="E231" s="60">
        <v>0.76</v>
      </c>
      <c r="F231" s="60"/>
      <c r="G231" s="60">
        <v>0</v>
      </c>
      <c r="H231" s="60">
        <v>2.81</v>
      </c>
      <c r="I231" s="60">
        <v>-52.26</v>
      </c>
      <c r="J231" s="60"/>
      <c r="K231" s="60"/>
    </row>
    <row r="232" spans="1:11" x14ac:dyDescent="0.3">
      <c r="A232" s="60" t="s">
        <v>358</v>
      </c>
      <c r="B232" s="60" t="s">
        <v>359</v>
      </c>
      <c r="C232" s="60">
        <v>3388.77</v>
      </c>
      <c r="D232" s="60"/>
      <c r="E232" s="60">
        <v>38.950000000000003</v>
      </c>
      <c r="F232" s="60"/>
      <c r="G232" s="60">
        <v>0</v>
      </c>
      <c r="H232" s="60">
        <v>54.11</v>
      </c>
      <c r="I232" s="60">
        <v>8.01</v>
      </c>
      <c r="J232" s="60"/>
      <c r="K232" s="60"/>
    </row>
    <row r="233" spans="1:11" x14ac:dyDescent="0.3">
      <c r="A233" s="60" t="s">
        <v>3844</v>
      </c>
      <c r="B233" s="60" t="s">
        <v>7209</v>
      </c>
      <c r="C233" s="60">
        <v>1351.18</v>
      </c>
      <c r="D233" s="60"/>
      <c r="E233" s="60">
        <v>29.39</v>
      </c>
      <c r="F233" s="60"/>
      <c r="G233" s="60">
        <v>0</v>
      </c>
      <c r="H233" s="60">
        <v>32.93</v>
      </c>
      <c r="I233" s="60">
        <v>-20.7</v>
      </c>
      <c r="J233" s="60"/>
      <c r="K233" s="60"/>
    </row>
    <row r="234" spans="1:11" x14ac:dyDescent="0.3">
      <c r="A234" s="60" t="s">
        <v>3845</v>
      </c>
      <c r="B234" s="60" t="s">
        <v>7210</v>
      </c>
      <c r="C234" s="60">
        <v>81.150000000000006</v>
      </c>
      <c r="D234" s="60"/>
      <c r="E234" s="60">
        <v>1.58</v>
      </c>
      <c r="F234" s="60"/>
      <c r="G234" s="60">
        <v>0</v>
      </c>
      <c r="H234" s="60">
        <v>2.02</v>
      </c>
      <c r="I234" s="60">
        <v>0.71</v>
      </c>
      <c r="J234" s="60"/>
      <c r="K234" s="60"/>
    </row>
    <row r="235" spans="1:11" x14ac:dyDescent="0.3">
      <c r="A235" s="60" t="s">
        <v>360</v>
      </c>
      <c r="B235" s="60" t="s">
        <v>361</v>
      </c>
      <c r="C235" s="60">
        <v>5338.6</v>
      </c>
      <c r="D235" s="60"/>
      <c r="E235" s="60">
        <v>32.28</v>
      </c>
      <c r="F235" s="60"/>
      <c r="G235" s="60">
        <v>1.86</v>
      </c>
      <c r="H235" s="60">
        <v>32.28</v>
      </c>
      <c r="I235" s="60">
        <v>29</v>
      </c>
      <c r="J235" s="60"/>
      <c r="K235" s="60"/>
    </row>
    <row r="236" spans="1:11" x14ac:dyDescent="0.3">
      <c r="A236" s="60" t="s">
        <v>3846</v>
      </c>
      <c r="B236" s="60" t="s">
        <v>7211</v>
      </c>
      <c r="C236" s="60">
        <v>1.1499999999999999</v>
      </c>
      <c r="D236" s="60"/>
      <c r="E236" s="60">
        <v>8.9499999999999996E-2</v>
      </c>
      <c r="F236" s="60"/>
      <c r="G236" s="60">
        <v>0</v>
      </c>
      <c r="H236" s="60">
        <v>0.1</v>
      </c>
      <c r="I236" s="60">
        <v>-21.83</v>
      </c>
      <c r="J236" s="60"/>
      <c r="K236" s="60"/>
    </row>
    <row r="237" spans="1:11" x14ac:dyDescent="0.3">
      <c r="A237" s="60" t="s">
        <v>362</v>
      </c>
      <c r="B237" s="60" t="s">
        <v>363</v>
      </c>
      <c r="C237" s="60">
        <v>8625.66</v>
      </c>
      <c r="D237" s="60"/>
      <c r="E237" s="60">
        <v>97.77</v>
      </c>
      <c r="F237" s="60"/>
      <c r="G237" s="60">
        <v>2.37</v>
      </c>
      <c r="H237" s="60">
        <v>128.94999999999999</v>
      </c>
      <c r="I237" s="60">
        <v>16.41</v>
      </c>
      <c r="J237" s="60"/>
      <c r="K237" s="60"/>
    </row>
    <row r="238" spans="1:11" x14ac:dyDescent="0.3">
      <c r="A238" s="60" t="s">
        <v>3847</v>
      </c>
      <c r="B238" s="60" t="s">
        <v>7212</v>
      </c>
      <c r="C238" s="60">
        <v>2092.85</v>
      </c>
      <c r="D238" s="60"/>
      <c r="E238" s="60">
        <v>409.88</v>
      </c>
      <c r="F238" s="60"/>
      <c r="G238" s="60">
        <v>3.9</v>
      </c>
      <c r="H238" s="60">
        <v>447.34</v>
      </c>
      <c r="I238" s="60">
        <v>24.86</v>
      </c>
      <c r="J238" s="60"/>
      <c r="K238" s="60"/>
    </row>
    <row r="239" spans="1:11" x14ac:dyDescent="0.3">
      <c r="A239" s="60" t="s">
        <v>364</v>
      </c>
      <c r="B239" s="60" t="s">
        <v>365</v>
      </c>
      <c r="C239" s="60">
        <v>26876.12</v>
      </c>
      <c r="D239" s="60"/>
      <c r="E239" s="60">
        <v>119.85</v>
      </c>
      <c r="F239" s="60"/>
      <c r="G239" s="60">
        <v>0</v>
      </c>
      <c r="H239" s="60">
        <v>191.88</v>
      </c>
      <c r="I239" s="60">
        <v>10.58</v>
      </c>
      <c r="J239" s="60"/>
      <c r="K239" s="60"/>
    </row>
    <row r="240" spans="1:11" x14ac:dyDescent="0.3">
      <c r="A240" s="60" t="s">
        <v>3848</v>
      </c>
      <c r="B240" s="60" t="s">
        <v>7213</v>
      </c>
      <c r="C240" s="60">
        <v>0.47</v>
      </c>
      <c r="D240" s="60"/>
      <c r="E240" s="60">
        <v>7.0000000000000007E-2</v>
      </c>
      <c r="F240" s="60"/>
      <c r="G240" s="60">
        <v>0</v>
      </c>
      <c r="H240" s="60">
        <v>1.51</v>
      </c>
      <c r="I240" s="60">
        <v>-75.37</v>
      </c>
      <c r="J240" s="60"/>
      <c r="K240" s="60"/>
    </row>
    <row r="241" spans="1:11" x14ac:dyDescent="0.3">
      <c r="A241" s="60" t="s">
        <v>366</v>
      </c>
      <c r="B241" s="60" t="s">
        <v>367</v>
      </c>
      <c r="C241" s="60">
        <v>2937.35</v>
      </c>
      <c r="D241" s="60"/>
      <c r="E241" s="60">
        <v>28.98</v>
      </c>
      <c r="F241" s="60"/>
      <c r="G241" s="60">
        <v>3.66</v>
      </c>
      <c r="H241" s="60">
        <v>30.76</v>
      </c>
      <c r="I241" s="60">
        <v>18.72</v>
      </c>
      <c r="J241" s="60"/>
      <c r="K241" s="60"/>
    </row>
    <row r="242" spans="1:11" x14ac:dyDescent="0.3">
      <c r="A242" s="60" t="s">
        <v>3849</v>
      </c>
      <c r="B242" s="60" t="s">
        <v>7214</v>
      </c>
      <c r="C242" s="60">
        <v>19378.419999999998</v>
      </c>
      <c r="D242" s="60"/>
      <c r="E242" s="60">
        <v>44.16</v>
      </c>
      <c r="F242" s="60"/>
      <c r="G242" s="60">
        <v>1.37</v>
      </c>
      <c r="H242" s="60">
        <v>50.3</v>
      </c>
      <c r="I242" s="60">
        <v>34.24</v>
      </c>
      <c r="J242" s="60"/>
      <c r="K242" s="60"/>
    </row>
    <row r="243" spans="1:11" x14ac:dyDescent="0.3">
      <c r="A243" s="60" t="s">
        <v>368</v>
      </c>
      <c r="B243" s="60" t="s">
        <v>369</v>
      </c>
      <c r="C243" s="60">
        <v>1069.06</v>
      </c>
      <c r="D243" s="60"/>
      <c r="E243" s="60">
        <v>31.25</v>
      </c>
      <c r="F243" s="60"/>
      <c r="G243" s="60">
        <v>0</v>
      </c>
      <c r="H243" s="60">
        <v>32.6</v>
      </c>
      <c r="I243" s="60">
        <v>11.1</v>
      </c>
      <c r="J243" s="60"/>
      <c r="K243" s="60"/>
    </row>
    <row r="244" spans="1:11" x14ac:dyDescent="0.3">
      <c r="A244" s="60" t="s">
        <v>110</v>
      </c>
      <c r="B244" s="60" t="s">
        <v>111</v>
      </c>
      <c r="C244" s="60">
        <v>33226.68</v>
      </c>
      <c r="D244" s="60"/>
      <c r="E244" s="60">
        <v>30.74</v>
      </c>
      <c r="F244" s="60"/>
      <c r="G244" s="60">
        <v>1.3</v>
      </c>
      <c r="H244" s="60">
        <v>30.74</v>
      </c>
      <c r="I244" s="60">
        <v>28.46</v>
      </c>
      <c r="J244" s="60"/>
      <c r="K244" s="60"/>
    </row>
    <row r="245" spans="1:11" x14ac:dyDescent="0.3">
      <c r="A245" s="60" t="s">
        <v>370</v>
      </c>
      <c r="B245" s="60" t="s">
        <v>371</v>
      </c>
      <c r="C245" s="60">
        <v>2033.07</v>
      </c>
      <c r="D245" s="60"/>
      <c r="E245" s="60">
        <v>61.88</v>
      </c>
      <c r="F245" s="60"/>
      <c r="G245" s="60">
        <v>0</v>
      </c>
      <c r="H245" s="60">
        <v>73.91</v>
      </c>
      <c r="I245" s="60">
        <v>14.23</v>
      </c>
      <c r="J245" s="60"/>
      <c r="K245" s="60"/>
    </row>
    <row r="246" spans="1:11" x14ac:dyDescent="0.3">
      <c r="A246" s="60" t="s">
        <v>3850</v>
      </c>
      <c r="B246" s="60" t="s">
        <v>7215</v>
      </c>
      <c r="C246" s="60">
        <v>1050.8900000000001</v>
      </c>
      <c r="D246" s="60"/>
      <c r="E246" s="60">
        <v>23.29</v>
      </c>
      <c r="F246" s="60"/>
      <c r="G246" s="60">
        <v>0</v>
      </c>
      <c r="H246" s="60">
        <v>23.29</v>
      </c>
      <c r="I246" s="60">
        <v>46.96</v>
      </c>
      <c r="J246" s="60"/>
      <c r="K246" s="60"/>
    </row>
    <row r="247" spans="1:11" x14ac:dyDescent="0.3">
      <c r="A247" s="60" t="s">
        <v>3851</v>
      </c>
      <c r="B247" s="60" t="s">
        <v>7216</v>
      </c>
      <c r="C247" s="60">
        <v>297.69</v>
      </c>
      <c r="D247" s="60"/>
      <c r="E247" s="60">
        <v>11.1</v>
      </c>
      <c r="F247" s="60"/>
      <c r="G247" s="60">
        <v>0</v>
      </c>
      <c r="H247" s="60">
        <v>11.21</v>
      </c>
      <c r="I247" s="60">
        <v>-50.09</v>
      </c>
      <c r="J247" s="60"/>
      <c r="K247" s="60"/>
    </row>
    <row r="248" spans="1:11" x14ac:dyDescent="0.3">
      <c r="A248" s="60" t="s">
        <v>372</v>
      </c>
      <c r="B248" s="60" t="s">
        <v>373</v>
      </c>
      <c r="C248" s="60">
        <v>3415.31</v>
      </c>
      <c r="D248" s="60"/>
      <c r="E248" s="60">
        <v>35.049999999999997</v>
      </c>
      <c r="F248" s="60"/>
      <c r="G248" s="60">
        <v>2.2799999999999998</v>
      </c>
      <c r="H248" s="60">
        <v>35.5</v>
      </c>
      <c r="I248" s="60">
        <v>7.95</v>
      </c>
      <c r="J248" s="60"/>
      <c r="K248" s="60"/>
    </row>
    <row r="249" spans="1:11" x14ac:dyDescent="0.3">
      <c r="A249" s="60" t="s">
        <v>3852</v>
      </c>
      <c r="B249" s="60" t="s">
        <v>7217</v>
      </c>
      <c r="C249" s="60">
        <v>626.78</v>
      </c>
      <c r="D249" s="60"/>
      <c r="E249" s="60">
        <v>7.25</v>
      </c>
      <c r="F249" s="60"/>
      <c r="G249" s="60">
        <v>0</v>
      </c>
      <c r="H249" s="60">
        <v>7.6</v>
      </c>
      <c r="I249" s="60">
        <v>-28.45</v>
      </c>
      <c r="J249" s="60"/>
      <c r="K249" s="60"/>
    </row>
    <row r="250" spans="1:11" x14ac:dyDescent="0.3">
      <c r="A250" s="60" t="s">
        <v>374</v>
      </c>
      <c r="B250" s="60" t="s">
        <v>375</v>
      </c>
      <c r="C250" s="60">
        <v>3695.96</v>
      </c>
      <c r="D250" s="60"/>
      <c r="E250" s="60">
        <v>52.48</v>
      </c>
      <c r="F250" s="60"/>
      <c r="G250" s="60">
        <v>0</v>
      </c>
      <c r="H250" s="60">
        <v>83.21</v>
      </c>
      <c r="I250" s="60">
        <v>408.71</v>
      </c>
      <c r="J250" s="60"/>
      <c r="K250" s="60"/>
    </row>
    <row r="251" spans="1:11" x14ac:dyDescent="0.3">
      <c r="A251" s="60" t="s">
        <v>3853</v>
      </c>
      <c r="B251" s="60" t="s">
        <v>7218</v>
      </c>
      <c r="C251" s="60">
        <v>22.45</v>
      </c>
      <c r="D251" s="60"/>
      <c r="E251" s="60">
        <v>0.85009999999999997</v>
      </c>
      <c r="F251" s="60"/>
      <c r="G251" s="60">
        <v>0</v>
      </c>
      <c r="H251" s="60">
        <v>3.09</v>
      </c>
      <c r="I251" s="60">
        <v>-116.87</v>
      </c>
      <c r="J251" s="60"/>
      <c r="K251" s="60"/>
    </row>
    <row r="252" spans="1:11" x14ac:dyDescent="0.3">
      <c r="A252" s="60" t="s">
        <v>180</v>
      </c>
      <c r="B252" s="60" t="s">
        <v>181</v>
      </c>
      <c r="C252" s="60">
        <v>11027.74</v>
      </c>
      <c r="D252" s="60"/>
      <c r="E252" s="60">
        <v>47.65</v>
      </c>
      <c r="F252" s="60"/>
      <c r="G252" s="60">
        <v>0.76</v>
      </c>
      <c r="H252" s="60">
        <v>56.86</v>
      </c>
      <c r="I252" s="60">
        <v>16.68</v>
      </c>
      <c r="J252" s="60"/>
      <c r="K252" s="60"/>
    </row>
    <row r="253" spans="1:11" x14ac:dyDescent="0.3">
      <c r="A253" s="60" t="s">
        <v>376</v>
      </c>
      <c r="B253" s="60" t="s">
        <v>377</v>
      </c>
      <c r="C253" s="60">
        <v>1372.01</v>
      </c>
      <c r="D253" s="60"/>
      <c r="E253" s="60">
        <v>40.869999999999997</v>
      </c>
      <c r="F253" s="60"/>
      <c r="G253" s="60">
        <v>0</v>
      </c>
      <c r="H253" s="60">
        <v>55</v>
      </c>
      <c r="I253" s="60">
        <v>11.94</v>
      </c>
      <c r="J253" s="60"/>
      <c r="K253" s="60"/>
    </row>
    <row r="254" spans="1:11" x14ac:dyDescent="0.3">
      <c r="A254" s="60" t="s">
        <v>378</v>
      </c>
      <c r="B254" s="60" t="s">
        <v>379</v>
      </c>
      <c r="C254" s="60">
        <v>7708.92</v>
      </c>
      <c r="D254" s="60"/>
      <c r="E254" s="60">
        <v>140.63</v>
      </c>
      <c r="F254" s="60"/>
      <c r="G254" s="60">
        <v>0</v>
      </c>
      <c r="H254" s="60">
        <v>179.87</v>
      </c>
      <c r="I254" s="60">
        <v>18.04</v>
      </c>
      <c r="J254" s="60"/>
      <c r="K254" s="60"/>
    </row>
    <row r="255" spans="1:11" x14ac:dyDescent="0.3">
      <c r="A255" s="60" t="s">
        <v>380</v>
      </c>
      <c r="B255" s="60" t="s">
        <v>381</v>
      </c>
      <c r="C255" s="60">
        <v>108039.79</v>
      </c>
      <c r="D255" s="60"/>
      <c r="E255" s="60">
        <v>145.22999999999999</v>
      </c>
      <c r="F255" s="60"/>
      <c r="G255" s="60">
        <v>2.75</v>
      </c>
      <c r="H255" s="60">
        <v>175.62</v>
      </c>
      <c r="I255" s="60">
        <v>29.27</v>
      </c>
      <c r="J255" s="60"/>
      <c r="K255" s="60"/>
    </row>
    <row r="256" spans="1:11" x14ac:dyDescent="0.3">
      <c r="A256" s="60" t="s">
        <v>3854</v>
      </c>
      <c r="B256" s="60" t="s">
        <v>7219</v>
      </c>
      <c r="C256" s="60">
        <v>5027.03</v>
      </c>
      <c r="D256" s="60"/>
      <c r="E256" s="60">
        <v>21.14</v>
      </c>
      <c r="F256" s="60"/>
      <c r="G256" s="60">
        <v>0.95</v>
      </c>
      <c r="H256" s="60">
        <v>22.84</v>
      </c>
      <c r="I256" s="60">
        <v>-0.45</v>
      </c>
      <c r="J256" s="60"/>
      <c r="K256" s="60"/>
    </row>
    <row r="257" spans="1:11" x14ac:dyDescent="0.3">
      <c r="A257" s="60" t="s">
        <v>3855</v>
      </c>
      <c r="B257" s="60" t="s">
        <v>7220</v>
      </c>
      <c r="C257" s="60">
        <v>690.85</v>
      </c>
      <c r="D257" s="60"/>
      <c r="E257" s="60">
        <v>13.95</v>
      </c>
      <c r="F257" s="60"/>
      <c r="G257" s="60">
        <v>11.83</v>
      </c>
      <c r="H257" s="60">
        <v>15.15</v>
      </c>
      <c r="I257" s="60">
        <v>9.9700000000000006</v>
      </c>
      <c r="J257" s="60"/>
      <c r="K257" s="60"/>
    </row>
    <row r="258" spans="1:11" x14ac:dyDescent="0.3">
      <c r="A258" s="60" t="s">
        <v>382</v>
      </c>
      <c r="B258" s="60" t="s">
        <v>383</v>
      </c>
      <c r="C258" s="60">
        <v>2876.11</v>
      </c>
      <c r="D258" s="60"/>
      <c r="E258" s="60">
        <v>12.1</v>
      </c>
      <c r="F258" s="60"/>
      <c r="G258" s="60">
        <v>0</v>
      </c>
      <c r="H258" s="60">
        <v>12.1</v>
      </c>
      <c r="I258" s="60">
        <v>5.43</v>
      </c>
      <c r="J258" s="60"/>
      <c r="K258" s="60"/>
    </row>
    <row r="259" spans="1:11" x14ac:dyDescent="0.3">
      <c r="A259" s="60" t="s">
        <v>384</v>
      </c>
      <c r="B259" s="60" t="s">
        <v>385</v>
      </c>
      <c r="C259" s="60">
        <v>1604.84</v>
      </c>
      <c r="D259" s="60"/>
      <c r="E259" s="60">
        <v>33.4</v>
      </c>
      <c r="F259" s="60"/>
      <c r="G259" s="60">
        <v>0</v>
      </c>
      <c r="H259" s="60">
        <v>44.16</v>
      </c>
      <c r="I259" s="60">
        <v>29.12</v>
      </c>
      <c r="J259" s="60"/>
      <c r="K259" s="60"/>
    </row>
    <row r="260" spans="1:11" x14ac:dyDescent="0.3">
      <c r="A260" s="60" t="s">
        <v>3856</v>
      </c>
      <c r="B260" s="60" t="s">
        <v>7221</v>
      </c>
      <c r="C260" s="60">
        <v>262.76</v>
      </c>
      <c r="D260" s="60"/>
      <c r="E260" s="60">
        <v>30.5</v>
      </c>
      <c r="F260" s="60"/>
      <c r="G260" s="60">
        <v>3.15</v>
      </c>
      <c r="H260" s="60">
        <v>30.5</v>
      </c>
      <c r="I260" s="60">
        <v>8.34</v>
      </c>
      <c r="J260" s="60"/>
      <c r="K260" s="60"/>
    </row>
    <row r="261" spans="1:11" x14ac:dyDescent="0.3">
      <c r="A261" s="60" t="s">
        <v>3857</v>
      </c>
      <c r="B261" s="60" t="s">
        <v>7222</v>
      </c>
      <c r="C261" s="60">
        <v>198.76</v>
      </c>
      <c r="D261" s="60"/>
      <c r="E261" s="60">
        <v>21.21</v>
      </c>
      <c r="F261" s="60"/>
      <c r="G261" s="60">
        <v>0.47</v>
      </c>
      <c r="H261" s="60">
        <v>27.27</v>
      </c>
      <c r="I261" s="60">
        <v>11.83</v>
      </c>
      <c r="J261" s="60"/>
      <c r="K261" s="60"/>
    </row>
    <row r="262" spans="1:11" x14ac:dyDescent="0.3">
      <c r="A262" s="60" t="s">
        <v>386</v>
      </c>
      <c r="B262" s="60" t="s">
        <v>387</v>
      </c>
      <c r="C262" s="60">
        <v>17881.55</v>
      </c>
      <c r="D262" s="60"/>
      <c r="E262" s="60">
        <v>113.14</v>
      </c>
      <c r="F262" s="60"/>
      <c r="G262" s="60">
        <v>2.65</v>
      </c>
      <c r="H262" s="60">
        <v>115.47</v>
      </c>
      <c r="I262" s="60">
        <v>21.48</v>
      </c>
      <c r="J262" s="60"/>
      <c r="K262" s="60"/>
    </row>
    <row r="263" spans="1:11" x14ac:dyDescent="0.3">
      <c r="A263" s="60" t="s">
        <v>3858</v>
      </c>
      <c r="B263" s="60" t="s">
        <v>7223</v>
      </c>
      <c r="C263" s="60">
        <v>41.74</v>
      </c>
      <c r="D263" s="60"/>
      <c r="E263" s="60">
        <v>0.72989999999999999</v>
      </c>
      <c r="F263" s="60"/>
      <c r="G263" s="60">
        <v>0</v>
      </c>
      <c r="H263" s="60">
        <v>4.21</v>
      </c>
      <c r="I263" s="60">
        <v>-131.11000000000001</v>
      </c>
      <c r="J263" s="60"/>
      <c r="K263" s="60"/>
    </row>
    <row r="264" spans="1:11" x14ac:dyDescent="0.3">
      <c r="A264" s="60" t="s">
        <v>3859</v>
      </c>
      <c r="B264" s="60" t="s">
        <v>7224</v>
      </c>
      <c r="C264" s="60">
        <v>976.17</v>
      </c>
      <c r="D264" s="60"/>
      <c r="E264" s="60">
        <v>21.21</v>
      </c>
      <c r="F264" s="60"/>
      <c r="G264" s="60">
        <v>0</v>
      </c>
      <c r="H264" s="60">
        <v>21.55</v>
      </c>
      <c r="I264" s="60">
        <v>6.79</v>
      </c>
      <c r="J264" s="60"/>
      <c r="K264" s="60"/>
    </row>
    <row r="265" spans="1:11" x14ac:dyDescent="0.3">
      <c r="A265" s="60" t="s">
        <v>3860</v>
      </c>
      <c r="B265" s="60" t="s">
        <v>7225</v>
      </c>
      <c r="C265" s="60">
        <v>93.4</v>
      </c>
      <c r="D265" s="60"/>
      <c r="E265" s="60">
        <v>14.03</v>
      </c>
      <c r="F265" s="60"/>
      <c r="G265" s="60">
        <v>0</v>
      </c>
      <c r="H265" s="60">
        <v>14.03</v>
      </c>
      <c r="I265" s="60">
        <v>7</v>
      </c>
      <c r="J265" s="60"/>
      <c r="K265" s="60"/>
    </row>
    <row r="266" spans="1:11" x14ac:dyDescent="0.3">
      <c r="A266" s="60" t="s">
        <v>3861</v>
      </c>
      <c r="B266" s="60" t="s">
        <v>7226</v>
      </c>
      <c r="C266" s="60">
        <v>277.39</v>
      </c>
      <c r="D266" s="60"/>
      <c r="E266" s="60">
        <v>6.05</v>
      </c>
      <c r="F266" s="60"/>
      <c r="G266" s="60">
        <v>0</v>
      </c>
      <c r="H266" s="60">
        <v>6.94</v>
      </c>
      <c r="I266" s="60">
        <v>5.94</v>
      </c>
      <c r="J266" s="60"/>
      <c r="K266" s="60"/>
    </row>
    <row r="267" spans="1:11" x14ac:dyDescent="0.3">
      <c r="A267" s="60" t="s">
        <v>3862</v>
      </c>
      <c r="B267" s="60" t="s">
        <v>7227</v>
      </c>
      <c r="C267" s="60">
        <v>744.59</v>
      </c>
      <c r="D267" s="60"/>
      <c r="E267" s="60">
        <v>17.36</v>
      </c>
      <c r="F267" s="60"/>
      <c r="G267" s="60">
        <v>0</v>
      </c>
      <c r="H267" s="60">
        <v>20.5</v>
      </c>
      <c r="I267" s="60">
        <v>7.25</v>
      </c>
      <c r="J267" s="60"/>
      <c r="K267" s="60"/>
    </row>
    <row r="268" spans="1:11" x14ac:dyDescent="0.3">
      <c r="A268" s="60" t="s">
        <v>3863</v>
      </c>
      <c r="B268" s="60" t="s">
        <v>7228</v>
      </c>
      <c r="C268" s="60">
        <v>116.22</v>
      </c>
      <c r="D268" s="60"/>
      <c r="E268" s="60">
        <v>16.53</v>
      </c>
      <c r="F268" s="60"/>
      <c r="G268" s="60">
        <v>1.69</v>
      </c>
      <c r="H268" s="60">
        <v>21.99</v>
      </c>
      <c r="I268" s="60">
        <v>8.6300000000000008</v>
      </c>
      <c r="J268" s="60"/>
      <c r="K268" s="60"/>
    </row>
    <row r="269" spans="1:11" x14ac:dyDescent="0.3">
      <c r="A269" s="60" t="s">
        <v>3864</v>
      </c>
      <c r="B269" s="60" t="s">
        <v>7229</v>
      </c>
      <c r="C269" s="60">
        <v>17.71</v>
      </c>
      <c r="D269" s="60"/>
      <c r="E269" s="60">
        <v>3.3</v>
      </c>
      <c r="F269" s="60"/>
      <c r="G269" s="60">
        <v>0</v>
      </c>
      <c r="H269" s="60">
        <v>3.3</v>
      </c>
      <c r="I269" s="60">
        <v>3.05</v>
      </c>
      <c r="J269" s="60"/>
      <c r="K269" s="60"/>
    </row>
    <row r="270" spans="1:11" x14ac:dyDescent="0.3">
      <c r="A270" s="60" t="s">
        <v>3865</v>
      </c>
      <c r="B270" s="60" t="s">
        <v>7230</v>
      </c>
      <c r="C270" s="60">
        <v>114.3</v>
      </c>
      <c r="D270" s="60"/>
      <c r="E270" s="60">
        <v>8.0500000000000007</v>
      </c>
      <c r="F270" s="60"/>
      <c r="G270" s="60">
        <v>0</v>
      </c>
      <c r="H270" s="60">
        <v>11.9</v>
      </c>
      <c r="I270" s="60">
        <v>-31.81</v>
      </c>
      <c r="J270" s="60"/>
      <c r="K270" s="60"/>
    </row>
    <row r="271" spans="1:11" x14ac:dyDescent="0.3">
      <c r="A271" s="60" t="s">
        <v>388</v>
      </c>
      <c r="B271" s="60" t="s">
        <v>389</v>
      </c>
      <c r="C271" s="60">
        <v>1228.8</v>
      </c>
      <c r="D271" s="60"/>
      <c r="E271" s="60">
        <v>63.9</v>
      </c>
      <c r="F271" s="60"/>
      <c r="G271" s="60">
        <v>1.1299999999999999</v>
      </c>
      <c r="H271" s="60">
        <v>64.5</v>
      </c>
      <c r="I271" s="60">
        <v>16.760000000000002</v>
      </c>
      <c r="J271" s="60"/>
      <c r="K271" s="60"/>
    </row>
    <row r="272" spans="1:11" x14ac:dyDescent="0.3">
      <c r="A272" s="60" t="s">
        <v>390</v>
      </c>
      <c r="B272" s="60" t="s">
        <v>391</v>
      </c>
      <c r="C272" s="60">
        <v>3697.08</v>
      </c>
      <c r="D272" s="60"/>
      <c r="E272" s="60">
        <v>67.459999999999994</v>
      </c>
      <c r="F272" s="60"/>
      <c r="G272" s="60">
        <v>0</v>
      </c>
      <c r="H272" s="60">
        <v>85.1</v>
      </c>
      <c r="I272" s="60">
        <v>8.0500000000000007</v>
      </c>
      <c r="J272" s="60"/>
      <c r="K272" s="60"/>
    </row>
    <row r="273" spans="1:11" x14ac:dyDescent="0.3">
      <c r="A273" s="60" t="s">
        <v>3866</v>
      </c>
      <c r="B273" s="60" t="s">
        <v>7231</v>
      </c>
      <c r="C273" s="60">
        <v>314.91000000000003</v>
      </c>
      <c r="D273" s="60"/>
      <c r="E273" s="60">
        <v>10.82</v>
      </c>
      <c r="F273" s="60"/>
      <c r="G273" s="60">
        <v>4.07</v>
      </c>
      <c r="H273" s="60">
        <v>11.59</v>
      </c>
      <c r="I273" s="60">
        <v>8.9</v>
      </c>
      <c r="J273" s="60"/>
      <c r="K273" s="60"/>
    </row>
    <row r="274" spans="1:11" x14ac:dyDescent="0.3">
      <c r="A274" s="60" t="s">
        <v>392</v>
      </c>
      <c r="B274" s="60" t="s">
        <v>393</v>
      </c>
      <c r="C274" s="60">
        <v>44735.55</v>
      </c>
      <c r="D274" s="60"/>
      <c r="E274" s="60">
        <v>105.09</v>
      </c>
      <c r="F274" s="60"/>
      <c r="G274" s="60">
        <v>2.09</v>
      </c>
      <c r="H274" s="60">
        <v>117.84</v>
      </c>
      <c r="I274" s="60">
        <v>14.05</v>
      </c>
      <c r="J274" s="60"/>
      <c r="K274" s="60"/>
    </row>
    <row r="275" spans="1:11" x14ac:dyDescent="0.3">
      <c r="A275" s="60" t="s">
        <v>394</v>
      </c>
      <c r="B275" s="60" t="s">
        <v>395</v>
      </c>
      <c r="C275" s="60">
        <v>20836.68</v>
      </c>
      <c r="D275" s="60"/>
      <c r="E275" s="60">
        <v>39.61</v>
      </c>
      <c r="F275" s="60"/>
      <c r="G275" s="60">
        <v>1.82</v>
      </c>
      <c r="H275" s="60">
        <v>39.61</v>
      </c>
      <c r="I275" s="60">
        <v>16.309999999999999</v>
      </c>
      <c r="J275" s="60"/>
      <c r="K275" s="60"/>
    </row>
    <row r="276" spans="1:11" x14ac:dyDescent="0.3">
      <c r="A276" s="60" t="s">
        <v>3867</v>
      </c>
      <c r="B276" s="60" t="s">
        <v>7232</v>
      </c>
      <c r="C276" s="60">
        <v>0.75</v>
      </c>
      <c r="D276" s="60"/>
      <c r="E276" s="60">
        <v>1.78E-2</v>
      </c>
      <c r="F276" s="60"/>
      <c r="G276" s="60">
        <v>0</v>
      </c>
      <c r="H276" s="60">
        <v>0.09</v>
      </c>
      <c r="I276" s="60">
        <v>-10.88</v>
      </c>
      <c r="J276" s="60"/>
      <c r="K276" s="60"/>
    </row>
    <row r="277" spans="1:11" x14ac:dyDescent="0.3">
      <c r="A277" s="60" t="s">
        <v>396</v>
      </c>
      <c r="B277" s="60" t="s">
        <v>397</v>
      </c>
      <c r="C277" s="60">
        <v>1348.51</v>
      </c>
      <c r="D277" s="60"/>
      <c r="E277" s="60">
        <v>82.7</v>
      </c>
      <c r="F277" s="60"/>
      <c r="G277" s="60">
        <v>0</v>
      </c>
      <c r="H277" s="60">
        <v>88.64</v>
      </c>
      <c r="I277" s="60">
        <v>23.08</v>
      </c>
      <c r="J277" s="60"/>
      <c r="K277" s="60"/>
    </row>
    <row r="278" spans="1:11" x14ac:dyDescent="0.3">
      <c r="A278" s="60" t="s">
        <v>91</v>
      </c>
      <c r="B278" s="60" t="s">
        <v>92</v>
      </c>
      <c r="C278" s="60">
        <v>36853.11</v>
      </c>
      <c r="D278" s="60"/>
      <c r="E278" s="60">
        <v>11.26</v>
      </c>
      <c r="F278" s="60"/>
      <c r="G278" s="60">
        <v>2.5299999999999998</v>
      </c>
      <c r="H278" s="60">
        <v>17.07</v>
      </c>
      <c r="I278" s="60">
        <v>16.649999999999999</v>
      </c>
      <c r="J278" s="60"/>
      <c r="K278" s="60"/>
    </row>
    <row r="279" spans="1:11" x14ac:dyDescent="0.3">
      <c r="A279" s="60" t="s">
        <v>398</v>
      </c>
      <c r="B279" s="60" t="s">
        <v>399</v>
      </c>
      <c r="C279" s="60">
        <v>361202.94</v>
      </c>
      <c r="D279" s="60"/>
      <c r="E279" s="60">
        <v>760.16</v>
      </c>
      <c r="F279" s="60"/>
      <c r="G279" s="60">
        <v>0</v>
      </c>
      <c r="H279" s="60">
        <v>844.36</v>
      </c>
      <c r="I279" s="60">
        <v>13.47</v>
      </c>
      <c r="J279" s="60"/>
      <c r="K279" s="60"/>
    </row>
    <row r="280" spans="1:11" x14ac:dyDescent="0.3">
      <c r="A280" s="60" t="s">
        <v>400</v>
      </c>
      <c r="B280" s="60" t="s">
        <v>401</v>
      </c>
      <c r="C280" s="60">
        <v>4441.8900000000003</v>
      </c>
      <c r="D280" s="60"/>
      <c r="E280" s="60">
        <v>43.96</v>
      </c>
      <c r="F280" s="60"/>
      <c r="G280" s="60">
        <v>0</v>
      </c>
      <c r="H280" s="60">
        <v>64.61</v>
      </c>
      <c r="I280" s="60">
        <v>19.77</v>
      </c>
      <c r="J280" s="60"/>
      <c r="K280" s="60"/>
    </row>
    <row r="281" spans="1:11" x14ac:dyDescent="0.3">
      <c r="A281" s="60" t="s">
        <v>3868</v>
      </c>
      <c r="B281" s="60" t="s">
        <v>7233</v>
      </c>
      <c r="C281" s="60">
        <v>3268.83</v>
      </c>
      <c r="D281" s="60"/>
      <c r="E281" s="60">
        <v>121.45</v>
      </c>
      <c r="F281" s="60"/>
      <c r="G281" s="60">
        <v>2.7</v>
      </c>
      <c r="H281" s="60">
        <v>122.77</v>
      </c>
      <c r="I281" s="60">
        <v>2.76</v>
      </c>
      <c r="J281" s="60"/>
      <c r="K281" s="60"/>
    </row>
    <row r="282" spans="1:11" x14ac:dyDescent="0.3">
      <c r="A282" s="60" t="s">
        <v>3869</v>
      </c>
      <c r="B282" s="60" t="s">
        <v>7234</v>
      </c>
      <c r="C282" s="60">
        <v>65.13</v>
      </c>
      <c r="D282" s="60"/>
      <c r="E282" s="60">
        <v>25.65</v>
      </c>
      <c r="F282" s="60"/>
      <c r="G282" s="60">
        <v>0</v>
      </c>
      <c r="H282" s="60">
        <v>26.24</v>
      </c>
      <c r="I282" s="60">
        <v>1.1399999999999999</v>
      </c>
      <c r="J282" s="60"/>
      <c r="K282" s="60"/>
    </row>
    <row r="283" spans="1:11" x14ac:dyDescent="0.3">
      <c r="A283" s="60" t="s">
        <v>3870</v>
      </c>
      <c r="B283" s="60" t="s">
        <v>7235</v>
      </c>
      <c r="C283" s="60">
        <v>285.83</v>
      </c>
      <c r="D283" s="60"/>
      <c r="E283" s="60">
        <v>26.94</v>
      </c>
      <c r="F283" s="60"/>
      <c r="G283" s="60">
        <v>2.23</v>
      </c>
      <c r="H283" s="60">
        <v>26.94</v>
      </c>
      <c r="I283" s="60">
        <v>14.96</v>
      </c>
      <c r="J283" s="60"/>
      <c r="K283" s="60"/>
    </row>
    <row r="284" spans="1:11" x14ac:dyDescent="0.3">
      <c r="A284" s="60" t="s">
        <v>3871</v>
      </c>
      <c r="B284" s="60" t="s">
        <v>7236</v>
      </c>
      <c r="C284" s="60">
        <v>246.77</v>
      </c>
      <c r="D284" s="60"/>
      <c r="E284" s="60">
        <v>9.9499999999999993</v>
      </c>
      <c r="F284" s="60"/>
      <c r="G284" s="60">
        <v>0</v>
      </c>
      <c r="H284" s="60">
        <v>9.9499999999999993</v>
      </c>
      <c r="I284" s="60">
        <v>-0.94</v>
      </c>
      <c r="J284" s="60"/>
      <c r="K284" s="60"/>
    </row>
    <row r="285" spans="1:11" x14ac:dyDescent="0.3">
      <c r="A285" s="60" t="s">
        <v>402</v>
      </c>
      <c r="B285" s="60" t="s">
        <v>403</v>
      </c>
      <c r="C285" s="60">
        <v>1099.8</v>
      </c>
      <c r="D285" s="60"/>
      <c r="E285" s="60">
        <v>39</v>
      </c>
      <c r="F285" s="60"/>
      <c r="G285" s="60">
        <v>1.59</v>
      </c>
      <c r="H285" s="60">
        <v>39.15</v>
      </c>
      <c r="I285" s="60">
        <v>0.83</v>
      </c>
      <c r="J285" s="60"/>
      <c r="K285" s="60"/>
    </row>
    <row r="286" spans="1:11" x14ac:dyDescent="0.3">
      <c r="A286" s="60" t="s">
        <v>3872</v>
      </c>
      <c r="B286" s="60" t="s">
        <v>7237</v>
      </c>
      <c r="C286" s="60">
        <v>3.54</v>
      </c>
      <c r="D286" s="60"/>
      <c r="E286" s="60">
        <v>5.45E-2</v>
      </c>
      <c r="F286" s="60"/>
      <c r="G286" s="60">
        <v>0</v>
      </c>
      <c r="H286" s="60">
        <v>0.12</v>
      </c>
      <c r="I286" s="60">
        <v>249.95</v>
      </c>
      <c r="J286" s="60"/>
      <c r="K286" s="60"/>
    </row>
    <row r="287" spans="1:11" x14ac:dyDescent="0.3">
      <c r="A287" s="60" t="s">
        <v>404</v>
      </c>
      <c r="B287" s="60" t="s">
        <v>405</v>
      </c>
      <c r="C287" s="60">
        <v>6176.99</v>
      </c>
      <c r="D287" s="60"/>
      <c r="E287" s="60">
        <v>87.98</v>
      </c>
      <c r="F287" s="60"/>
      <c r="G287" s="60">
        <v>0</v>
      </c>
      <c r="H287" s="60">
        <v>88.07</v>
      </c>
      <c r="I287" s="60">
        <v>20.69</v>
      </c>
      <c r="J287" s="60"/>
      <c r="K287" s="60"/>
    </row>
    <row r="288" spans="1:11" x14ac:dyDescent="0.3">
      <c r="A288" s="60" t="s">
        <v>3873</v>
      </c>
      <c r="B288" s="60" t="s">
        <v>7238</v>
      </c>
      <c r="C288" s="60">
        <v>987.85</v>
      </c>
      <c r="D288" s="60"/>
      <c r="E288" s="60">
        <v>14.6</v>
      </c>
      <c r="F288" s="60"/>
      <c r="G288" s="60">
        <v>5.48</v>
      </c>
      <c r="H288" s="60">
        <v>32.46</v>
      </c>
      <c r="I288" s="60">
        <v>3.98</v>
      </c>
      <c r="J288" s="60"/>
      <c r="K288" s="60"/>
    </row>
    <row r="289" spans="1:11" x14ac:dyDescent="0.3">
      <c r="A289" s="60" t="s">
        <v>3874</v>
      </c>
      <c r="B289" s="60" t="s">
        <v>7239</v>
      </c>
      <c r="C289" s="60">
        <v>2.02</v>
      </c>
      <c r="D289" s="60"/>
      <c r="E289" s="60">
        <v>4.2099999999999999E-2</v>
      </c>
      <c r="F289" s="60"/>
      <c r="G289" s="60">
        <v>0</v>
      </c>
      <c r="H289" s="60">
        <v>0.14000000000000001</v>
      </c>
      <c r="I289" s="60">
        <v>-3.71</v>
      </c>
      <c r="J289" s="60"/>
      <c r="K289" s="60"/>
    </row>
    <row r="290" spans="1:11" x14ac:dyDescent="0.3">
      <c r="A290" s="60" t="s">
        <v>3875</v>
      </c>
      <c r="B290" s="60" t="s">
        <v>7240</v>
      </c>
      <c r="C290" s="60">
        <v>522.33000000000004</v>
      </c>
      <c r="D290" s="60"/>
      <c r="E290" s="60">
        <v>8.83</v>
      </c>
      <c r="F290" s="60"/>
      <c r="G290" s="60">
        <v>0</v>
      </c>
      <c r="H290" s="60">
        <v>10.86</v>
      </c>
      <c r="I290" s="60">
        <v>-293.31</v>
      </c>
      <c r="J290" s="60"/>
      <c r="K290" s="60"/>
    </row>
    <row r="291" spans="1:11" x14ac:dyDescent="0.3">
      <c r="A291" s="60" t="s">
        <v>3876</v>
      </c>
      <c r="B291" s="60" t="s">
        <v>7241</v>
      </c>
      <c r="C291" s="60">
        <v>624.76</v>
      </c>
      <c r="D291" s="60"/>
      <c r="E291" s="60">
        <v>16.82</v>
      </c>
      <c r="F291" s="60"/>
      <c r="G291" s="60">
        <v>0</v>
      </c>
      <c r="H291" s="60">
        <v>17.54</v>
      </c>
      <c r="I291" s="60">
        <v>4.46</v>
      </c>
      <c r="J291" s="60"/>
      <c r="K291" s="60"/>
    </row>
    <row r="292" spans="1:11" x14ac:dyDescent="0.3">
      <c r="A292" s="60" t="s">
        <v>3877</v>
      </c>
      <c r="B292" s="60" t="s">
        <v>7242</v>
      </c>
      <c r="C292" s="60">
        <v>490.05</v>
      </c>
      <c r="D292" s="60"/>
      <c r="E292" s="60">
        <v>5.12</v>
      </c>
      <c r="F292" s="60"/>
      <c r="G292" s="60">
        <v>11.72</v>
      </c>
      <c r="H292" s="60">
        <v>5.16</v>
      </c>
      <c r="I292" s="60">
        <v>9.44</v>
      </c>
      <c r="J292" s="60"/>
      <c r="K292" s="60"/>
    </row>
    <row r="293" spans="1:11" x14ac:dyDescent="0.3">
      <c r="A293" s="60" t="s">
        <v>3878</v>
      </c>
      <c r="B293" s="60" t="s">
        <v>7243</v>
      </c>
      <c r="C293" s="60">
        <v>661.98</v>
      </c>
      <c r="D293" s="60"/>
      <c r="E293" s="60">
        <v>45.27</v>
      </c>
      <c r="F293" s="60"/>
      <c r="G293" s="60">
        <v>0</v>
      </c>
      <c r="H293" s="60">
        <v>54.26</v>
      </c>
      <c r="I293" s="60">
        <v>17.21</v>
      </c>
      <c r="J293" s="60"/>
      <c r="K293" s="60"/>
    </row>
    <row r="294" spans="1:11" x14ac:dyDescent="0.3">
      <c r="A294" s="60" t="s">
        <v>3879</v>
      </c>
      <c r="B294" s="60" t="s">
        <v>7244</v>
      </c>
      <c r="C294" s="60">
        <v>671.52</v>
      </c>
      <c r="D294" s="60"/>
      <c r="E294" s="60">
        <v>57.99</v>
      </c>
      <c r="F294" s="60"/>
      <c r="G294" s="60">
        <v>0</v>
      </c>
      <c r="H294" s="60">
        <v>69.95</v>
      </c>
      <c r="I294" s="60">
        <v>21.84</v>
      </c>
      <c r="J294" s="60"/>
      <c r="K294" s="60"/>
    </row>
    <row r="295" spans="1:11" x14ac:dyDescent="0.3">
      <c r="A295" s="60" t="s">
        <v>406</v>
      </c>
      <c r="B295" s="60" t="s">
        <v>407</v>
      </c>
      <c r="C295" s="60">
        <v>8078.16</v>
      </c>
      <c r="D295" s="60"/>
      <c r="E295" s="60">
        <v>93.36</v>
      </c>
      <c r="F295" s="60"/>
      <c r="G295" s="60">
        <v>0</v>
      </c>
      <c r="H295" s="60">
        <v>98.51</v>
      </c>
      <c r="I295" s="60">
        <v>13.39</v>
      </c>
      <c r="J295" s="60"/>
      <c r="K295" s="60"/>
    </row>
    <row r="296" spans="1:11" x14ac:dyDescent="0.3">
      <c r="A296" s="60" t="s">
        <v>3880</v>
      </c>
      <c r="B296" s="60" t="s">
        <v>7245</v>
      </c>
      <c r="C296" s="60">
        <v>45.75</v>
      </c>
      <c r="D296" s="60"/>
      <c r="E296" s="60">
        <v>1.1200000000000001</v>
      </c>
      <c r="F296" s="60"/>
      <c r="G296" s="60">
        <v>0</v>
      </c>
      <c r="H296" s="60">
        <v>1.79</v>
      </c>
      <c r="I296" s="60">
        <v>-282.73</v>
      </c>
      <c r="J296" s="60"/>
      <c r="K296" s="60"/>
    </row>
    <row r="297" spans="1:11" x14ac:dyDescent="0.3">
      <c r="A297" s="60" t="s">
        <v>3881</v>
      </c>
      <c r="B297" s="60" t="s">
        <v>7246</v>
      </c>
      <c r="C297" s="60">
        <v>76.78</v>
      </c>
      <c r="D297" s="60"/>
      <c r="E297" s="60">
        <v>1.83</v>
      </c>
      <c r="F297" s="60"/>
      <c r="G297" s="60">
        <v>0</v>
      </c>
      <c r="H297" s="60">
        <v>5.88</v>
      </c>
      <c r="I297" s="60">
        <v>-202.44</v>
      </c>
      <c r="J297" s="60"/>
      <c r="K297" s="60"/>
    </row>
    <row r="298" spans="1:11" x14ac:dyDescent="0.3">
      <c r="A298" s="60" t="s">
        <v>408</v>
      </c>
      <c r="B298" s="60" t="s">
        <v>409</v>
      </c>
      <c r="C298" s="60">
        <v>35655.93</v>
      </c>
      <c r="D298" s="60"/>
      <c r="E298" s="60">
        <v>135.35</v>
      </c>
      <c r="F298" s="60"/>
      <c r="G298" s="60">
        <v>1.92</v>
      </c>
      <c r="H298" s="60">
        <v>147.52000000000001</v>
      </c>
      <c r="I298" s="60">
        <v>11.64</v>
      </c>
      <c r="J298" s="60"/>
      <c r="K298" s="60"/>
    </row>
    <row r="299" spans="1:11" x14ac:dyDescent="0.3">
      <c r="A299" s="60" t="s">
        <v>3882</v>
      </c>
      <c r="B299" s="60" t="s">
        <v>7247</v>
      </c>
      <c r="C299" s="60">
        <v>421.62</v>
      </c>
      <c r="D299" s="60"/>
      <c r="E299" s="60">
        <v>10.7</v>
      </c>
      <c r="F299" s="60"/>
      <c r="G299" s="60">
        <v>0.75</v>
      </c>
      <c r="H299" s="60">
        <v>10.85</v>
      </c>
      <c r="I299" s="60">
        <v>9.17</v>
      </c>
      <c r="J299" s="60"/>
      <c r="K299" s="60"/>
    </row>
    <row r="300" spans="1:11" x14ac:dyDescent="0.3">
      <c r="A300" s="60" t="s">
        <v>3883</v>
      </c>
      <c r="B300" s="60" t="s">
        <v>7248</v>
      </c>
      <c r="C300" s="60">
        <v>28.11</v>
      </c>
      <c r="D300" s="60"/>
      <c r="E300" s="60">
        <v>0.54910000000000003</v>
      </c>
      <c r="F300" s="60"/>
      <c r="G300" s="60">
        <v>0</v>
      </c>
      <c r="H300" s="60">
        <v>2.0499999999999998</v>
      </c>
      <c r="I300" s="60">
        <v>-52.27</v>
      </c>
      <c r="J300" s="60"/>
      <c r="K300" s="60"/>
    </row>
    <row r="301" spans="1:11" x14ac:dyDescent="0.3">
      <c r="A301" s="60" t="s">
        <v>3884</v>
      </c>
      <c r="B301" s="60" t="s">
        <v>7249</v>
      </c>
      <c r="C301" s="60">
        <v>139.05000000000001</v>
      </c>
      <c r="D301" s="60"/>
      <c r="E301" s="60">
        <v>15.55</v>
      </c>
      <c r="F301" s="60"/>
      <c r="G301" s="60">
        <v>0</v>
      </c>
      <c r="H301" s="60">
        <v>26.43</v>
      </c>
      <c r="I301" s="60">
        <v>73.45</v>
      </c>
      <c r="J301" s="60"/>
      <c r="K301" s="60"/>
    </row>
    <row r="302" spans="1:11" x14ac:dyDescent="0.3">
      <c r="A302" s="60" t="s">
        <v>3885</v>
      </c>
      <c r="B302" s="60" t="s">
        <v>7250</v>
      </c>
      <c r="C302" s="60">
        <v>643.54999999999995</v>
      </c>
      <c r="D302" s="60"/>
      <c r="E302" s="60">
        <v>1.41</v>
      </c>
      <c r="F302" s="60"/>
      <c r="G302" s="60">
        <v>0</v>
      </c>
      <c r="H302" s="60">
        <v>1.8</v>
      </c>
      <c r="I302" s="60">
        <v>-4.1500000000000004</v>
      </c>
      <c r="J302" s="60"/>
      <c r="K302" s="60"/>
    </row>
    <row r="303" spans="1:11" x14ac:dyDescent="0.3">
      <c r="A303" s="60" t="s">
        <v>3886</v>
      </c>
      <c r="B303" s="60" t="s">
        <v>7251</v>
      </c>
      <c r="C303" s="60">
        <v>31.94</v>
      </c>
      <c r="D303" s="60"/>
      <c r="E303" s="60">
        <v>0.21</v>
      </c>
      <c r="F303" s="60"/>
      <c r="G303" s="60">
        <v>0</v>
      </c>
      <c r="H303" s="60">
        <v>0.3</v>
      </c>
      <c r="I303" s="60">
        <v>-85.07</v>
      </c>
      <c r="J303" s="60"/>
      <c r="K303" s="60"/>
    </row>
    <row r="304" spans="1:11" x14ac:dyDescent="0.3">
      <c r="A304" s="60" t="s">
        <v>3887</v>
      </c>
      <c r="B304" s="60" t="s">
        <v>7252</v>
      </c>
      <c r="C304" s="60">
        <v>794.99</v>
      </c>
      <c r="D304" s="60"/>
      <c r="E304" s="60">
        <v>1</v>
      </c>
      <c r="F304" s="60"/>
      <c r="G304" s="60">
        <v>3.19</v>
      </c>
      <c r="H304" s="60">
        <v>1.5</v>
      </c>
      <c r="I304" s="60">
        <v>-0.79</v>
      </c>
      <c r="J304" s="60"/>
      <c r="K304" s="60"/>
    </row>
    <row r="305" spans="1:11" x14ac:dyDescent="0.3">
      <c r="A305" s="60" t="s">
        <v>410</v>
      </c>
      <c r="B305" s="60" t="s">
        <v>411</v>
      </c>
      <c r="C305" s="60">
        <v>29456</v>
      </c>
      <c r="D305" s="60"/>
      <c r="E305" s="60">
        <v>111.96</v>
      </c>
      <c r="F305" s="60"/>
      <c r="G305" s="60">
        <v>1.18</v>
      </c>
      <c r="H305" s="60">
        <v>113.36</v>
      </c>
      <c r="I305" s="60">
        <v>30.61</v>
      </c>
      <c r="J305" s="60"/>
      <c r="K305" s="60"/>
    </row>
    <row r="306" spans="1:11" x14ac:dyDescent="0.3">
      <c r="A306" s="60" t="s">
        <v>412</v>
      </c>
      <c r="B306" s="60" t="s">
        <v>413</v>
      </c>
      <c r="C306" s="60">
        <v>8186.13</v>
      </c>
      <c r="D306" s="60"/>
      <c r="E306" s="60">
        <v>47.07</v>
      </c>
      <c r="F306" s="60"/>
      <c r="G306" s="60">
        <v>1.02</v>
      </c>
      <c r="H306" s="60">
        <v>51.41</v>
      </c>
      <c r="I306" s="60">
        <v>21.84</v>
      </c>
      <c r="J306" s="60"/>
      <c r="K306" s="60"/>
    </row>
    <row r="307" spans="1:11" x14ac:dyDescent="0.3">
      <c r="A307" s="60" t="s">
        <v>3888</v>
      </c>
      <c r="B307" s="60" t="s">
        <v>7253</v>
      </c>
      <c r="C307" s="60">
        <v>527.65</v>
      </c>
      <c r="D307" s="60"/>
      <c r="E307" s="60">
        <v>22.65</v>
      </c>
      <c r="F307" s="60"/>
      <c r="G307" s="60">
        <v>0</v>
      </c>
      <c r="H307" s="60">
        <v>23.03</v>
      </c>
      <c r="I307" s="60">
        <v>1.24</v>
      </c>
      <c r="J307" s="60"/>
      <c r="K307" s="60"/>
    </row>
    <row r="308" spans="1:11" x14ac:dyDescent="0.3">
      <c r="A308" s="60" t="s">
        <v>3889</v>
      </c>
      <c r="B308" s="60" t="s">
        <v>7254</v>
      </c>
      <c r="C308" s="60">
        <v>0.18</v>
      </c>
      <c r="D308" s="60"/>
      <c r="E308" s="60">
        <v>0.08</v>
      </c>
      <c r="F308" s="60"/>
      <c r="G308" s="60">
        <v>0</v>
      </c>
      <c r="H308" s="60">
        <v>0.15</v>
      </c>
      <c r="I308" s="60">
        <v>0.55000000000000004</v>
      </c>
      <c r="J308" s="60"/>
      <c r="K308" s="60"/>
    </row>
    <row r="309" spans="1:11" x14ac:dyDescent="0.3">
      <c r="A309" s="60" t="s">
        <v>3890</v>
      </c>
      <c r="B309" s="60" t="s">
        <v>7255</v>
      </c>
      <c r="C309" s="60">
        <v>186.52</v>
      </c>
      <c r="D309" s="60"/>
      <c r="E309" s="60">
        <v>15.2</v>
      </c>
      <c r="F309" s="60"/>
      <c r="G309" s="60">
        <v>2.37</v>
      </c>
      <c r="H309" s="60">
        <v>19.09</v>
      </c>
      <c r="I309" s="60">
        <v>-13.79</v>
      </c>
      <c r="J309" s="60"/>
      <c r="K309" s="60"/>
    </row>
    <row r="310" spans="1:11" x14ac:dyDescent="0.3">
      <c r="A310" s="60" t="s">
        <v>3891</v>
      </c>
      <c r="B310" s="60" t="s">
        <v>7256</v>
      </c>
      <c r="C310" s="60">
        <v>23554.95</v>
      </c>
      <c r="D310" s="60"/>
      <c r="E310" s="60">
        <v>62.08</v>
      </c>
      <c r="F310" s="60"/>
      <c r="G310" s="60">
        <v>1.61</v>
      </c>
      <c r="H310" s="60">
        <v>64.650000000000006</v>
      </c>
      <c r="I310" s="60">
        <v>-4.7</v>
      </c>
      <c r="J310" s="60"/>
      <c r="K310" s="60"/>
    </row>
    <row r="311" spans="1:11" x14ac:dyDescent="0.3">
      <c r="A311" s="60" t="s">
        <v>414</v>
      </c>
      <c r="B311" s="60" t="s">
        <v>415</v>
      </c>
      <c r="C311" s="60">
        <v>2172.5700000000002</v>
      </c>
      <c r="D311" s="60"/>
      <c r="E311" s="60">
        <v>29.2</v>
      </c>
      <c r="F311" s="60"/>
      <c r="G311" s="60">
        <v>8.2200000000000006</v>
      </c>
      <c r="H311" s="60">
        <v>39.65</v>
      </c>
      <c r="I311" s="60">
        <v>136.53</v>
      </c>
      <c r="J311" s="60"/>
      <c r="K311" s="60"/>
    </row>
    <row r="312" spans="1:11" x14ac:dyDescent="0.3">
      <c r="A312" s="60" t="s">
        <v>3892</v>
      </c>
      <c r="B312" s="60" t="s">
        <v>7257</v>
      </c>
      <c r="C312" s="60">
        <v>34378</v>
      </c>
      <c r="D312" s="60"/>
      <c r="E312" s="60">
        <v>61.51</v>
      </c>
      <c r="F312" s="60"/>
      <c r="G312" s="60">
        <v>0.33</v>
      </c>
      <c r="H312" s="60">
        <v>64.39</v>
      </c>
      <c r="I312" s="60">
        <v>-10.73</v>
      </c>
      <c r="J312" s="60"/>
      <c r="K312" s="60"/>
    </row>
    <row r="313" spans="1:11" x14ac:dyDescent="0.3">
      <c r="A313" s="60" t="s">
        <v>416</v>
      </c>
      <c r="B313" s="60" t="s">
        <v>417</v>
      </c>
      <c r="C313" s="60">
        <v>29875.24</v>
      </c>
      <c r="D313" s="60"/>
      <c r="E313" s="60">
        <v>137.96</v>
      </c>
      <c r="F313" s="60"/>
      <c r="G313" s="60">
        <v>2.4900000000000002</v>
      </c>
      <c r="H313" s="60">
        <v>157.4</v>
      </c>
      <c r="I313" s="60">
        <v>22.74</v>
      </c>
      <c r="J313" s="60"/>
      <c r="K313" s="60"/>
    </row>
    <row r="314" spans="1:11" x14ac:dyDescent="0.3">
      <c r="A314" s="60" t="s">
        <v>3893</v>
      </c>
      <c r="B314" s="60" t="s">
        <v>7258</v>
      </c>
      <c r="C314" s="60">
        <v>58.99</v>
      </c>
      <c r="D314" s="60"/>
      <c r="E314" s="60">
        <v>2.4500000000000002</v>
      </c>
      <c r="F314" s="60"/>
      <c r="G314" s="60">
        <v>0</v>
      </c>
      <c r="H314" s="60">
        <v>4.4000000000000004</v>
      </c>
      <c r="I314" s="60">
        <v>-71.040000000000006</v>
      </c>
      <c r="J314" s="60"/>
      <c r="K314" s="60"/>
    </row>
    <row r="315" spans="1:11" x14ac:dyDescent="0.3">
      <c r="A315" s="60" t="s">
        <v>3894</v>
      </c>
      <c r="B315" s="60" t="s">
        <v>7259</v>
      </c>
      <c r="C315" s="60">
        <v>371.82</v>
      </c>
      <c r="D315" s="60"/>
      <c r="E315" s="60">
        <v>23.1</v>
      </c>
      <c r="F315" s="60"/>
      <c r="G315" s="60">
        <v>0</v>
      </c>
      <c r="H315" s="60">
        <v>30.4</v>
      </c>
      <c r="I315" s="60">
        <v>13.96</v>
      </c>
      <c r="J315" s="60"/>
      <c r="K315" s="60"/>
    </row>
    <row r="316" spans="1:11" x14ac:dyDescent="0.3">
      <c r="A316" s="60" t="s">
        <v>3895</v>
      </c>
      <c r="B316" s="60" t="s">
        <v>7260</v>
      </c>
      <c r="C316" s="60">
        <v>20.85</v>
      </c>
      <c r="D316" s="60"/>
      <c r="E316" s="60">
        <v>9.8199999999999996E-2</v>
      </c>
      <c r="F316" s="60"/>
      <c r="G316" s="60">
        <v>0</v>
      </c>
      <c r="H316" s="60">
        <v>0.22</v>
      </c>
      <c r="I316" s="60">
        <v>-36.61</v>
      </c>
      <c r="J316" s="60"/>
      <c r="K316" s="60"/>
    </row>
    <row r="317" spans="1:11" x14ac:dyDescent="0.3">
      <c r="A317" s="60" t="s">
        <v>3896</v>
      </c>
      <c r="B317" s="60" t="s">
        <v>7261</v>
      </c>
      <c r="C317" s="60">
        <v>13.35</v>
      </c>
      <c r="D317" s="60"/>
      <c r="E317" s="60">
        <v>0.185</v>
      </c>
      <c r="F317" s="60"/>
      <c r="G317" s="60">
        <v>0</v>
      </c>
      <c r="H317" s="60">
        <v>0.27</v>
      </c>
      <c r="I317" s="60">
        <v>-944.57</v>
      </c>
      <c r="J317" s="60"/>
      <c r="K317" s="60"/>
    </row>
    <row r="318" spans="1:11" x14ac:dyDescent="0.3">
      <c r="A318" s="60" t="s">
        <v>137</v>
      </c>
      <c r="B318" s="60" t="s">
        <v>138</v>
      </c>
      <c r="C318" s="60">
        <v>20988.84</v>
      </c>
      <c r="D318" s="60"/>
      <c r="E318" s="60">
        <v>68.040000000000006</v>
      </c>
      <c r="F318" s="60"/>
      <c r="G318" s="60">
        <v>0.82</v>
      </c>
      <c r="H318" s="60">
        <v>68.040000000000006</v>
      </c>
      <c r="I318" s="60">
        <v>23.48</v>
      </c>
      <c r="J318" s="60"/>
      <c r="K318" s="60"/>
    </row>
    <row r="319" spans="1:11" x14ac:dyDescent="0.3">
      <c r="A319" s="60" t="s">
        <v>3897</v>
      </c>
      <c r="B319" s="60" t="s">
        <v>7262</v>
      </c>
      <c r="C319" s="60">
        <v>7.01</v>
      </c>
      <c r="D319" s="60"/>
      <c r="E319" s="60">
        <v>0.63</v>
      </c>
      <c r="F319" s="60"/>
      <c r="G319" s="60">
        <v>0</v>
      </c>
      <c r="H319" s="60">
        <v>5.96</v>
      </c>
      <c r="I319" s="60">
        <v>-90</v>
      </c>
      <c r="J319" s="60"/>
      <c r="K319" s="60"/>
    </row>
    <row r="320" spans="1:11" x14ac:dyDescent="0.3">
      <c r="A320" s="60" t="s">
        <v>418</v>
      </c>
      <c r="B320" s="60" t="s">
        <v>419</v>
      </c>
      <c r="C320" s="60">
        <v>3973.63</v>
      </c>
      <c r="D320" s="60"/>
      <c r="E320" s="60">
        <v>17.79</v>
      </c>
      <c r="F320" s="60"/>
      <c r="G320" s="60">
        <v>6.75</v>
      </c>
      <c r="H320" s="60">
        <v>20.68</v>
      </c>
      <c r="I320" s="60">
        <v>2.98</v>
      </c>
      <c r="J320" s="60"/>
      <c r="K320" s="60"/>
    </row>
    <row r="321" spans="1:11" x14ac:dyDescent="0.3">
      <c r="A321" s="60" t="s">
        <v>3898</v>
      </c>
      <c r="B321" s="60" t="s">
        <v>7263</v>
      </c>
      <c r="C321" s="60">
        <v>993.6</v>
      </c>
      <c r="D321" s="60"/>
      <c r="E321" s="60">
        <v>16.55</v>
      </c>
      <c r="F321" s="60"/>
      <c r="G321" s="60">
        <v>6.89</v>
      </c>
      <c r="H321" s="60">
        <v>16.989999999999998</v>
      </c>
      <c r="I321" s="60">
        <v>9.8000000000000007</v>
      </c>
      <c r="J321" s="60"/>
      <c r="K321" s="60"/>
    </row>
    <row r="322" spans="1:11" x14ac:dyDescent="0.3">
      <c r="A322" s="60" t="s">
        <v>420</v>
      </c>
      <c r="B322" s="60" t="s">
        <v>421</v>
      </c>
      <c r="C322" s="60">
        <v>3594.6</v>
      </c>
      <c r="D322" s="60"/>
      <c r="E322" s="60">
        <v>19.38</v>
      </c>
      <c r="F322" s="60"/>
      <c r="G322" s="60">
        <v>7.22</v>
      </c>
      <c r="H322" s="60">
        <v>19.38</v>
      </c>
      <c r="I322" s="60">
        <v>44.96</v>
      </c>
      <c r="J322" s="60"/>
      <c r="K322" s="60"/>
    </row>
    <row r="323" spans="1:11" x14ac:dyDescent="0.3">
      <c r="A323" s="60" t="s">
        <v>422</v>
      </c>
      <c r="B323" s="60" t="s">
        <v>423</v>
      </c>
      <c r="C323" s="60">
        <v>1357.58</v>
      </c>
      <c r="D323" s="60"/>
      <c r="E323" s="60">
        <v>46.98</v>
      </c>
      <c r="F323" s="60"/>
      <c r="G323" s="60">
        <v>1.06</v>
      </c>
      <c r="H323" s="60">
        <v>52.27</v>
      </c>
      <c r="I323" s="60">
        <v>18.68</v>
      </c>
      <c r="J323" s="60"/>
      <c r="K323" s="60"/>
    </row>
    <row r="324" spans="1:11" x14ac:dyDescent="0.3">
      <c r="A324" s="60" t="s">
        <v>424</v>
      </c>
      <c r="B324" s="60" t="s">
        <v>425</v>
      </c>
      <c r="C324" s="60">
        <v>1031.47</v>
      </c>
      <c r="D324" s="60"/>
      <c r="E324" s="60">
        <v>9.4499999999999993</v>
      </c>
      <c r="F324" s="60"/>
      <c r="G324" s="60">
        <v>0</v>
      </c>
      <c r="H324" s="60">
        <v>9.48</v>
      </c>
      <c r="I324" s="60">
        <v>5.79</v>
      </c>
      <c r="J324" s="60"/>
      <c r="K324" s="60"/>
    </row>
    <row r="325" spans="1:11" x14ac:dyDescent="0.3">
      <c r="A325" s="60" t="s">
        <v>3899</v>
      </c>
      <c r="B325" s="60" t="s">
        <v>7264</v>
      </c>
      <c r="C325" s="60">
        <v>727.86</v>
      </c>
      <c r="D325" s="60"/>
      <c r="E325" s="60">
        <v>21.6</v>
      </c>
      <c r="F325" s="60"/>
      <c r="G325" s="60">
        <v>0</v>
      </c>
      <c r="H325" s="60">
        <v>22</v>
      </c>
      <c r="I325" s="60">
        <v>-15.48</v>
      </c>
      <c r="J325" s="60"/>
      <c r="K325" s="60"/>
    </row>
    <row r="326" spans="1:11" x14ac:dyDescent="0.3">
      <c r="A326" s="60" t="s">
        <v>3900</v>
      </c>
      <c r="B326" s="60" t="s">
        <v>7265</v>
      </c>
      <c r="C326" s="60">
        <v>61.96</v>
      </c>
      <c r="D326" s="60"/>
      <c r="E326" s="60">
        <v>0.92979999999999996</v>
      </c>
      <c r="F326" s="60"/>
      <c r="G326" s="60">
        <v>0</v>
      </c>
      <c r="H326" s="60">
        <v>1.54</v>
      </c>
      <c r="I326" s="60">
        <v>-32.86</v>
      </c>
      <c r="J326" s="60"/>
      <c r="K326" s="60"/>
    </row>
    <row r="327" spans="1:11" x14ac:dyDescent="0.3">
      <c r="A327" s="60" t="s">
        <v>3901</v>
      </c>
      <c r="B327" s="60" t="s">
        <v>7266</v>
      </c>
      <c r="C327" s="60">
        <v>12.66</v>
      </c>
      <c r="D327" s="60"/>
      <c r="E327" s="60">
        <v>2.81</v>
      </c>
      <c r="F327" s="60"/>
      <c r="G327" s="60">
        <v>0</v>
      </c>
      <c r="H327" s="60">
        <v>4.54</v>
      </c>
      <c r="I327" s="60">
        <v>-41.7</v>
      </c>
      <c r="J327" s="60"/>
      <c r="K327" s="60"/>
    </row>
    <row r="328" spans="1:11" x14ac:dyDescent="0.3">
      <c r="A328" s="60" t="s">
        <v>3902</v>
      </c>
      <c r="B328" s="60" t="s">
        <v>7267</v>
      </c>
      <c r="C328" s="60">
        <v>61.94</v>
      </c>
      <c r="D328" s="60"/>
      <c r="E328" s="60">
        <v>3.8</v>
      </c>
      <c r="F328" s="60"/>
      <c r="G328" s="60">
        <v>0</v>
      </c>
      <c r="H328" s="60">
        <v>3.8</v>
      </c>
      <c r="I328" s="60">
        <v>7.37</v>
      </c>
      <c r="J328" s="60"/>
      <c r="K328" s="60"/>
    </row>
    <row r="329" spans="1:11" x14ac:dyDescent="0.3">
      <c r="A329" s="60" t="s">
        <v>3903</v>
      </c>
      <c r="B329" s="60" t="s">
        <v>7268</v>
      </c>
      <c r="C329" s="60">
        <v>11.69</v>
      </c>
      <c r="D329" s="60"/>
      <c r="E329" s="60">
        <v>0.89710000000000001</v>
      </c>
      <c r="F329" s="60"/>
      <c r="G329" s="60">
        <v>0</v>
      </c>
      <c r="H329" s="60">
        <v>5.46</v>
      </c>
      <c r="I329" s="60">
        <v>-139.94</v>
      </c>
      <c r="J329" s="60"/>
      <c r="K329" s="60"/>
    </row>
    <row r="330" spans="1:11" x14ac:dyDescent="0.3">
      <c r="A330" s="60" t="s">
        <v>3904</v>
      </c>
      <c r="B330" s="60" t="s">
        <v>7269</v>
      </c>
      <c r="C330" s="60">
        <v>336.13</v>
      </c>
      <c r="D330" s="60"/>
      <c r="E330" s="60">
        <v>13.61</v>
      </c>
      <c r="F330" s="60"/>
      <c r="G330" s="60">
        <v>5.95</v>
      </c>
      <c r="H330" s="60">
        <v>15.33</v>
      </c>
      <c r="I330" s="60">
        <v>-2.14</v>
      </c>
      <c r="J330" s="60"/>
      <c r="K330" s="60"/>
    </row>
    <row r="331" spans="1:11" x14ac:dyDescent="0.3">
      <c r="A331" s="60" t="s">
        <v>426</v>
      </c>
      <c r="B331" s="60" t="s">
        <v>427</v>
      </c>
      <c r="C331" s="60">
        <v>4183.3900000000003</v>
      </c>
      <c r="D331" s="60"/>
      <c r="E331" s="60">
        <v>45.02</v>
      </c>
      <c r="F331" s="60"/>
      <c r="G331" s="60">
        <v>8.35</v>
      </c>
      <c r="H331" s="60">
        <v>49.89</v>
      </c>
      <c r="I331" s="60">
        <v>15.31</v>
      </c>
      <c r="J331" s="60"/>
      <c r="K331" s="60"/>
    </row>
    <row r="332" spans="1:11" x14ac:dyDescent="0.3">
      <c r="A332" s="60" t="s">
        <v>3905</v>
      </c>
      <c r="B332" s="60" t="s">
        <v>7270</v>
      </c>
      <c r="C332" s="60">
        <v>31.09</v>
      </c>
      <c r="D332" s="60"/>
      <c r="E332" s="60">
        <v>2.25</v>
      </c>
      <c r="F332" s="60"/>
      <c r="G332" s="60">
        <v>0</v>
      </c>
      <c r="H332" s="60">
        <v>2.77</v>
      </c>
      <c r="I332" s="60">
        <v>-0.67</v>
      </c>
      <c r="J332" s="60"/>
      <c r="K332" s="60"/>
    </row>
    <row r="333" spans="1:11" x14ac:dyDescent="0.3">
      <c r="A333" s="60" t="s">
        <v>3906</v>
      </c>
      <c r="B333" s="60" t="s">
        <v>7271</v>
      </c>
      <c r="C333" s="60">
        <v>0.84</v>
      </c>
      <c r="D333" s="60"/>
      <c r="E333" s="60">
        <v>1.8E-3</v>
      </c>
      <c r="F333" s="60"/>
      <c r="G333" s="60">
        <v>0</v>
      </c>
      <c r="H333" s="60">
        <v>0</v>
      </c>
      <c r="I333" s="60">
        <v>-2989.95</v>
      </c>
      <c r="J333" s="60"/>
      <c r="K333" s="60"/>
    </row>
    <row r="334" spans="1:11" x14ac:dyDescent="0.3">
      <c r="A334" s="60" t="s">
        <v>3907</v>
      </c>
      <c r="B334" s="60" t="s">
        <v>7272</v>
      </c>
      <c r="C334" s="60">
        <v>198.01</v>
      </c>
      <c r="D334" s="60"/>
      <c r="E334" s="60">
        <v>12.71</v>
      </c>
      <c r="F334" s="60"/>
      <c r="G334" s="60">
        <v>0</v>
      </c>
      <c r="H334" s="60">
        <v>12.92</v>
      </c>
      <c r="I334" s="60">
        <v>-29.44</v>
      </c>
      <c r="J334" s="60"/>
      <c r="K334" s="60"/>
    </row>
    <row r="335" spans="1:11" x14ac:dyDescent="0.3">
      <c r="A335" s="60" t="s">
        <v>3908</v>
      </c>
      <c r="B335" s="60" t="s">
        <v>7273</v>
      </c>
      <c r="C335" s="60">
        <v>2166.12</v>
      </c>
      <c r="D335" s="60"/>
      <c r="E335" s="60">
        <v>7.9253999999999998</v>
      </c>
      <c r="F335" s="60"/>
      <c r="G335" s="60">
        <v>5.34</v>
      </c>
      <c r="H335" s="60">
        <v>9.59</v>
      </c>
      <c r="I335" s="60">
        <v>7.74</v>
      </c>
      <c r="J335" s="60"/>
      <c r="K335" s="60"/>
    </row>
    <row r="336" spans="1:11" x14ac:dyDescent="0.3">
      <c r="A336" s="60" t="s">
        <v>3909</v>
      </c>
      <c r="B336" s="60" t="s">
        <v>7274</v>
      </c>
      <c r="C336" s="60">
        <v>342.68</v>
      </c>
      <c r="D336" s="60"/>
      <c r="E336" s="60">
        <v>14.63</v>
      </c>
      <c r="F336" s="60"/>
      <c r="G336" s="60">
        <v>0</v>
      </c>
      <c r="H336" s="60">
        <v>15</v>
      </c>
      <c r="I336" s="60">
        <v>-27.43</v>
      </c>
      <c r="J336" s="60"/>
      <c r="K336" s="60"/>
    </row>
    <row r="337" spans="1:11" x14ac:dyDescent="0.3">
      <c r="A337" s="60" t="s">
        <v>3910</v>
      </c>
      <c r="B337" s="60" t="s">
        <v>7275</v>
      </c>
      <c r="C337" s="60">
        <v>7832.73</v>
      </c>
      <c r="D337" s="60"/>
      <c r="E337" s="60">
        <v>24.95</v>
      </c>
      <c r="F337" s="60"/>
      <c r="G337" s="60">
        <v>0</v>
      </c>
      <c r="H337" s="60">
        <v>30.1</v>
      </c>
      <c r="I337" s="60">
        <v>1.73</v>
      </c>
      <c r="J337" s="60"/>
      <c r="K337" s="60"/>
    </row>
    <row r="338" spans="1:11" x14ac:dyDescent="0.3">
      <c r="A338" s="60" t="s">
        <v>3911</v>
      </c>
      <c r="B338" s="60" t="s">
        <v>7276</v>
      </c>
      <c r="C338" s="60">
        <v>743.92</v>
      </c>
      <c r="D338" s="60"/>
      <c r="E338" s="60">
        <v>24.1</v>
      </c>
      <c r="F338" s="60"/>
      <c r="G338" s="60">
        <v>0</v>
      </c>
      <c r="H338" s="60">
        <v>29.21</v>
      </c>
      <c r="I338" s="60">
        <v>55.06</v>
      </c>
      <c r="J338" s="60"/>
      <c r="K338" s="60"/>
    </row>
    <row r="339" spans="1:11" x14ac:dyDescent="0.3">
      <c r="A339" s="60" t="s">
        <v>3912</v>
      </c>
      <c r="B339" s="60" t="s">
        <v>7277</v>
      </c>
      <c r="C339" s="60">
        <v>432.98</v>
      </c>
      <c r="D339" s="60"/>
      <c r="E339" s="60">
        <v>5.3</v>
      </c>
      <c r="F339" s="60"/>
      <c r="G339" s="60">
        <v>0</v>
      </c>
      <c r="H339" s="60">
        <v>7.22</v>
      </c>
      <c r="I339" s="60">
        <v>-37.94</v>
      </c>
      <c r="J339" s="60"/>
      <c r="K339" s="60"/>
    </row>
    <row r="340" spans="1:11" x14ac:dyDescent="0.3">
      <c r="A340" s="60" t="s">
        <v>3913</v>
      </c>
      <c r="B340" s="60" t="s">
        <v>7278</v>
      </c>
      <c r="C340" s="60">
        <v>203.67</v>
      </c>
      <c r="D340" s="60"/>
      <c r="E340" s="60">
        <v>4.43</v>
      </c>
      <c r="F340" s="60"/>
      <c r="G340" s="60">
        <v>0</v>
      </c>
      <c r="H340" s="60">
        <v>5.0599999999999996</v>
      </c>
      <c r="I340" s="60">
        <v>7.55</v>
      </c>
      <c r="J340" s="60"/>
      <c r="K340" s="60"/>
    </row>
    <row r="341" spans="1:11" x14ac:dyDescent="0.3">
      <c r="A341" s="60" t="s">
        <v>3914</v>
      </c>
      <c r="B341" s="60" t="s">
        <v>7279</v>
      </c>
      <c r="C341" s="60">
        <v>739.22</v>
      </c>
      <c r="D341" s="60"/>
      <c r="E341" s="60">
        <v>28.85</v>
      </c>
      <c r="F341" s="60"/>
      <c r="G341" s="60">
        <v>1.1100000000000001</v>
      </c>
      <c r="H341" s="60">
        <v>29.45</v>
      </c>
      <c r="I341" s="60">
        <v>3.81</v>
      </c>
      <c r="J341" s="60"/>
      <c r="K341" s="60"/>
    </row>
    <row r="342" spans="1:11" x14ac:dyDescent="0.3">
      <c r="A342" s="60" t="s">
        <v>428</v>
      </c>
      <c r="B342" s="60" t="s">
        <v>429</v>
      </c>
      <c r="C342" s="60">
        <v>4929.08</v>
      </c>
      <c r="D342" s="60"/>
      <c r="E342" s="60">
        <v>15.7</v>
      </c>
      <c r="F342" s="60"/>
      <c r="G342" s="60">
        <v>9.68</v>
      </c>
      <c r="H342" s="60">
        <v>16.399999999999999</v>
      </c>
      <c r="I342" s="60">
        <v>9.57</v>
      </c>
      <c r="J342" s="60"/>
      <c r="K342" s="60"/>
    </row>
    <row r="343" spans="1:11" x14ac:dyDescent="0.3">
      <c r="A343" s="60" t="s">
        <v>3915</v>
      </c>
      <c r="B343" s="60" t="s">
        <v>7280</v>
      </c>
      <c r="C343" s="60">
        <v>7.25</v>
      </c>
      <c r="D343" s="60"/>
      <c r="E343" s="60">
        <v>1.08</v>
      </c>
      <c r="F343" s="60"/>
      <c r="G343" s="60">
        <v>0</v>
      </c>
      <c r="H343" s="60">
        <v>1.8</v>
      </c>
      <c r="I343" s="60">
        <v>-20.85</v>
      </c>
      <c r="J343" s="60"/>
      <c r="K343" s="60"/>
    </row>
    <row r="344" spans="1:11" x14ac:dyDescent="0.3">
      <c r="A344" s="60" t="s">
        <v>430</v>
      </c>
      <c r="B344" s="60" t="s">
        <v>431</v>
      </c>
      <c r="C344" s="60">
        <v>1211.5899999999999</v>
      </c>
      <c r="D344" s="60"/>
      <c r="E344" s="60">
        <v>5.75</v>
      </c>
      <c r="F344" s="60"/>
      <c r="G344" s="60">
        <v>0</v>
      </c>
      <c r="H344" s="60">
        <v>6.45</v>
      </c>
      <c r="I344" s="60">
        <v>20.079999999999998</v>
      </c>
      <c r="J344" s="60"/>
      <c r="K344" s="60"/>
    </row>
    <row r="345" spans="1:11" x14ac:dyDescent="0.3">
      <c r="A345" s="60" t="s">
        <v>3916</v>
      </c>
      <c r="B345" s="60" t="s">
        <v>7281</v>
      </c>
      <c r="C345" s="60">
        <v>79.88</v>
      </c>
      <c r="D345" s="60"/>
      <c r="E345" s="60">
        <v>4.25</v>
      </c>
      <c r="F345" s="60"/>
      <c r="G345" s="60">
        <v>0</v>
      </c>
      <c r="H345" s="60">
        <v>4.3899999999999997</v>
      </c>
      <c r="I345" s="60">
        <v>-1.55</v>
      </c>
      <c r="J345" s="60"/>
      <c r="K345" s="60"/>
    </row>
    <row r="346" spans="1:11" x14ac:dyDescent="0.3">
      <c r="A346" s="60" t="s">
        <v>3917</v>
      </c>
      <c r="B346" s="60" t="s">
        <v>7282</v>
      </c>
      <c r="C346" s="60">
        <v>192.7</v>
      </c>
      <c r="D346" s="60"/>
      <c r="E346" s="60">
        <v>14.574999999999999</v>
      </c>
      <c r="F346" s="60"/>
      <c r="G346" s="60">
        <v>12.08</v>
      </c>
      <c r="H346" s="60">
        <v>16.07</v>
      </c>
      <c r="I346" s="60">
        <v>4.04</v>
      </c>
      <c r="J346" s="60"/>
      <c r="K346" s="60"/>
    </row>
    <row r="347" spans="1:11" x14ac:dyDescent="0.3">
      <c r="A347" s="60" t="s">
        <v>3918</v>
      </c>
      <c r="B347" s="60" t="s">
        <v>7283</v>
      </c>
      <c r="C347" s="60">
        <v>75.650000000000006</v>
      </c>
      <c r="D347" s="60"/>
      <c r="E347" s="60">
        <v>5.0999999999999996</v>
      </c>
      <c r="F347" s="60"/>
      <c r="G347" s="60">
        <v>0</v>
      </c>
      <c r="H347" s="60">
        <v>6.88</v>
      </c>
      <c r="I347" s="60">
        <v>-220.57</v>
      </c>
      <c r="J347" s="60"/>
      <c r="K347" s="60"/>
    </row>
    <row r="348" spans="1:11" x14ac:dyDescent="0.3">
      <c r="A348" s="60" t="s">
        <v>3919</v>
      </c>
      <c r="B348" s="60" t="s">
        <v>7284</v>
      </c>
      <c r="C348" s="60">
        <v>726.09</v>
      </c>
      <c r="D348" s="60"/>
      <c r="E348" s="60">
        <v>15.35</v>
      </c>
      <c r="F348" s="60"/>
      <c r="G348" s="60">
        <v>0</v>
      </c>
      <c r="H348" s="60">
        <v>20.36</v>
      </c>
      <c r="I348" s="60">
        <v>-61.31</v>
      </c>
      <c r="J348" s="60"/>
      <c r="K348" s="60"/>
    </row>
    <row r="349" spans="1:11" x14ac:dyDescent="0.3">
      <c r="A349" s="60" t="s">
        <v>3920</v>
      </c>
      <c r="B349" s="60" t="s">
        <v>7285</v>
      </c>
      <c r="C349" s="60">
        <v>8529.06</v>
      </c>
      <c r="D349" s="60"/>
      <c r="E349" s="60">
        <v>107.4</v>
      </c>
      <c r="F349" s="60"/>
      <c r="G349" s="60">
        <v>2.98</v>
      </c>
      <c r="H349" s="60">
        <v>114.52</v>
      </c>
      <c r="I349" s="60">
        <v>-1.37</v>
      </c>
      <c r="J349" s="60"/>
      <c r="K349" s="60"/>
    </row>
    <row r="350" spans="1:11" x14ac:dyDescent="0.3">
      <c r="A350" s="60" t="s">
        <v>432</v>
      </c>
      <c r="B350" s="60" t="s">
        <v>433</v>
      </c>
      <c r="C350" s="60">
        <v>1414.05</v>
      </c>
      <c r="D350" s="60"/>
      <c r="E350" s="60">
        <v>17.5</v>
      </c>
      <c r="F350" s="60"/>
      <c r="G350" s="60">
        <v>4.57</v>
      </c>
      <c r="H350" s="60">
        <v>19.2</v>
      </c>
      <c r="I350" s="60">
        <v>25.44</v>
      </c>
      <c r="J350" s="60"/>
      <c r="K350" s="60"/>
    </row>
    <row r="351" spans="1:11" x14ac:dyDescent="0.3">
      <c r="A351" s="60" t="s">
        <v>3921</v>
      </c>
      <c r="B351" s="60" t="s">
        <v>7286</v>
      </c>
      <c r="C351" s="60">
        <v>123.16</v>
      </c>
      <c r="D351" s="60"/>
      <c r="E351" s="60">
        <v>2.96</v>
      </c>
      <c r="F351" s="60"/>
      <c r="G351" s="60">
        <v>0</v>
      </c>
      <c r="H351" s="60">
        <v>4.12</v>
      </c>
      <c r="I351" s="60">
        <v>-6.45</v>
      </c>
      <c r="J351" s="60"/>
      <c r="K351" s="60"/>
    </row>
    <row r="352" spans="1:11" x14ac:dyDescent="0.3">
      <c r="A352" s="60" t="s">
        <v>434</v>
      </c>
      <c r="B352" s="60" t="s">
        <v>435</v>
      </c>
      <c r="C352" s="60">
        <v>1398.57</v>
      </c>
      <c r="D352" s="60"/>
      <c r="E352" s="60">
        <v>17.3</v>
      </c>
      <c r="F352" s="60"/>
      <c r="G352" s="60">
        <v>10.64</v>
      </c>
      <c r="H352" s="60">
        <v>17.95</v>
      </c>
      <c r="I352" s="60">
        <v>10.53</v>
      </c>
      <c r="J352" s="60"/>
      <c r="K352" s="60"/>
    </row>
    <row r="353" spans="1:11" x14ac:dyDescent="0.3">
      <c r="A353" s="60" t="s">
        <v>3922</v>
      </c>
      <c r="B353" s="60" t="s">
        <v>7287</v>
      </c>
      <c r="C353" s="60">
        <v>823.66</v>
      </c>
      <c r="D353" s="60"/>
      <c r="E353" s="60">
        <v>42.54</v>
      </c>
      <c r="F353" s="60"/>
      <c r="G353" s="60">
        <v>3.76</v>
      </c>
      <c r="H353" s="60">
        <v>57.23</v>
      </c>
      <c r="I353" s="60">
        <v>17.86</v>
      </c>
      <c r="J353" s="60"/>
      <c r="K353" s="60"/>
    </row>
    <row r="354" spans="1:11" x14ac:dyDescent="0.3">
      <c r="A354" s="60" t="s">
        <v>3923</v>
      </c>
      <c r="B354" s="60" t="s">
        <v>7288</v>
      </c>
      <c r="C354" s="60">
        <v>93.17</v>
      </c>
      <c r="D354" s="60"/>
      <c r="E354" s="60">
        <v>5.3</v>
      </c>
      <c r="F354" s="60"/>
      <c r="G354" s="60">
        <v>0</v>
      </c>
      <c r="H354" s="60">
        <v>5.44</v>
      </c>
      <c r="I354" s="60">
        <v>6.13</v>
      </c>
      <c r="J354" s="60"/>
      <c r="K354" s="60"/>
    </row>
    <row r="355" spans="1:11" x14ac:dyDescent="0.3">
      <c r="A355" s="60" t="s">
        <v>3924</v>
      </c>
      <c r="B355" s="60" t="s">
        <v>7289</v>
      </c>
      <c r="C355" s="60">
        <v>7017.4</v>
      </c>
      <c r="D355" s="60"/>
      <c r="E355" s="60">
        <v>92.982699999999994</v>
      </c>
      <c r="F355" s="60"/>
      <c r="G355" s="60">
        <v>1.93</v>
      </c>
      <c r="H355" s="60">
        <v>96.16</v>
      </c>
      <c r="I355" s="60">
        <v>9.49</v>
      </c>
      <c r="J355" s="60"/>
      <c r="K355" s="60"/>
    </row>
    <row r="356" spans="1:11" x14ac:dyDescent="0.3">
      <c r="A356" s="60" t="s">
        <v>3925</v>
      </c>
      <c r="B356" s="60" t="s">
        <v>7290</v>
      </c>
      <c r="C356" s="60">
        <v>72.599999999999994</v>
      </c>
      <c r="D356" s="60"/>
      <c r="E356" s="60">
        <v>21.21</v>
      </c>
      <c r="F356" s="60"/>
      <c r="G356" s="60">
        <v>4.71</v>
      </c>
      <c r="H356" s="60">
        <v>24.1</v>
      </c>
      <c r="I356" s="60">
        <v>12.37</v>
      </c>
      <c r="J356" s="60"/>
      <c r="K356" s="60"/>
    </row>
    <row r="357" spans="1:11" x14ac:dyDescent="0.3">
      <c r="A357" s="60" t="s">
        <v>3926</v>
      </c>
      <c r="B357" s="60" t="s">
        <v>7291</v>
      </c>
      <c r="C357" s="60">
        <v>100.22</v>
      </c>
      <c r="D357" s="60"/>
      <c r="E357" s="60">
        <v>6.46</v>
      </c>
      <c r="F357" s="60"/>
      <c r="G357" s="60">
        <v>0</v>
      </c>
      <c r="H357" s="60">
        <v>7.82</v>
      </c>
      <c r="I357" s="60">
        <v>-3.49</v>
      </c>
      <c r="J357" s="60"/>
      <c r="K357" s="60"/>
    </row>
    <row r="358" spans="1:11" x14ac:dyDescent="0.3">
      <c r="A358" s="60" t="s">
        <v>436</v>
      </c>
      <c r="B358" s="60" t="s">
        <v>437</v>
      </c>
      <c r="C358" s="60">
        <v>1755.25</v>
      </c>
      <c r="D358" s="60"/>
      <c r="E358" s="60">
        <v>23.6</v>
      </c>
      <c r="F358" s="60"/>
      <c r="G358" s="60">
        <v>7.42</v>
      </c>
      <c r="H358" s="60">
        <v>25.6</v>
      </c>
      <c r="I358" s="60">
        <v>31.21</v>
      </c>
      <c r="J358" s="60"/>
      <c r="K358" s="60"/>
    </row>
    <row r="359" spans="1:11" x14ac:dyDescent="0.3">
      <c r="A359" s="60" t="s">
        <v>3927</v>
      </c>
      <c r="B359" s="60" t="s">
        <v>7292</v>
      </c>
      <c r="C359" s="60">
        <v>330.41</v>
      </c>
      <c r="D359" s="60"/>
      <c r="E359" s="60">
        <v>5.05</v>
      </c>
      <c r="F359" s="60"/>
      <c r="G359" s="60">
        <v>0</v>
      </c>
      <c r="H359" s="60">
        <v>8.11</v>
      </c>
      <c r="I359" s="60">
        <v>-65.67</v>
      </c>
      <c r="J359" s="60"/>
      <c r="K359" s="60"/>
    </row>
    <row r="360" spans="1:11" x14ac:dyDescent="0.3">
      <c r="A360" s="60" t="s">
        <v>438</v>
      </c>
      <c r="B360" s="60" t="s">
        <v>439</v>
      </c>
      <c r="C360" s="60">
        <v>8312.4500000000007</v>
      </c>
      <c r="D360" s="60"/>
      <c r="E360" s="60">
        <v>34.08</v>
      </c>
      <c r="F360" s="60"/>
      <c r="G360" s="60">
        <v>1.1200000000000001</v>
      </c>
      <c r="H360" s="60">
        <v>38.21</v>
      </c>
      <c r="I360" s="60">
        <v>19.25</v>
      </c>
      <c r="J360" s="60"/>
      <c r="K360" s="60"/>
    </row>
    <row r="361" spans="1:11" x14ac:dyDescent="0.3">
      <c r="A361" s="60" t="s">
        <v>3928</v>
      </c>
      <c r="B361" s="60" t="s">
        <v>7293</v>
      </c>
      <c r="C361" s="60">
        <v>384.44</v>
      </c>
      <c r="D361" s="60"/>
      <c r="E361" s="60">
        <v>1.58</v>
      </c>
      <c r="F361" s="60"/>
      <c r="G361" s="60">
        <v>0</v>
      </c>
      <c r="H361" s="60">
        <v>2.39</v>
      </c>
      <c r="I361" s="60">
        <v>-336.85</v>
      </c>
      <c r="J361" s="60"/>
      <c r="K361" s="60"/>
    </row>
    <row r="362" spans="1:11" x14ac:dyDescent="0.3">
      <c r="A362" s="60" t="s">
        <v>440</v>
      </c>
      <c r="B362" s="60" t="s">
        <v>441</v>
      </c>
      <c r="C362" s="60">
        <v>8730.1</v>
      </c>
      <c r="D362" s="60"/>
      <c r="E362" s="60">
        <v>19.91</v>
      </c>
      <c r="F362" s="60"/>
      <c r="G362" s="60">
        <v>1.81</v>
      </c>
      <c r="H362" s="60">
        <v>33.93</v>
      </c>
      <c r="I362" s="60">
        <v>3.86</v>
      </c>
      <c r="J362" s="60"/>
      <c r="K362" s="60"/>
    </row>
    <row r="363" spans="1:11" x14ac:dyDescent="0.3">
      <c r="A363" s="60" t="s">
        <v>3929</v>
      </c>
      <c r="B363" s="60" t="s">
        <v>7294</v>
      </c>
      <c r="C363" s="60">
        <v>922.54</v>
      </c>
      <c r="D363" s="60"/>
      <c r="E363" s="60">
        <v>13.25</v>
      </c>
      <c r="F363" s="60"/>
      <c r="G363" s="60">
        <v>3.62</v>
      </c>
      <c r="H363" s="60">
        <v>13.65</v>
      </c>
      <c r="I363" s="60">
        <v>-0.9</v>
      </c>
      <c r="J363" s="60"/>
      <c r="K363" s="60"/>
    </row>
    <row r="364" spans="1:11" x14ac:dyDescent="0.3">
      <c r="A364" s="60" t="s">
        <v>3930</v>
      </c>
      <c r="B364" s="60" t="s">
        <v>7295</v>
      </c>
      <c r="C364" s="60">
        <v>517.13</v>
      </c>
      <c r="D364" s="60"/>
      <c r="E364" s="60">
        <v>38.4</v>
      </c>
      <c r="F364" s="60"/>
      <c r="G364" s="60">
        <v>2.5299999999999998</v>
      </c>
      <c r="H364" s="60">
        <v>38.4</v>
      </c>
      <c r="I364" s="60">
        <v>11.92</v>
      </c>
      <c r="J364" s="60"/>
      <c r="K364" s="60"/>
    </row>
    <row r="365" spans="1:11" x14ac:dyDescent="0.3">
      <c r="A365" s="60" t="s">
        <v>3931</v>
      </c>
      <c r="B365" s="60" t="s">
        <v>7296</v>
      </c>
      <c r="C365" s="60">
        <v>99.57</v>
      </c>
      <c r="D365" s="60"/>
      <c r="E365" s="60">
        <v>1.4</v>
      </c>
      <c r="F365" s="60"/>
      <c r="G365" s="60">
        <v>0</v>
      </c>
      <c r="H365" s="60">
        <v>2.44</v>
      </c>
      <c r="I365" s="60">
        <v>-55.62</v>
      </c>
      <c r="J365" s="60"/>
      <c r="K365" s="60"/>
    </row>
    <row r="366" spans="1:11" x14ac:dyDescent="0.3">
      <c r="A366" s="60" t="s">
        <v>3932</v>
      </c>
      <c r="B366" s="60" t="s">
        <v>7297</v>
      </c>
      <c r="C366" s="60">
        <v>814.29</v>
      </c>
      <c r="D366" s="60"/>
      <c r="E366" s="60">
        <v>22.18</v>
      </c>
      <c r="F366" s="60"/>
      <c r="G366" s="60">
        <v>11.9</v>
      </c>
      <c r="H366" s="60">
        <v>23.22</v>
      </c>
      <c r="I366" s="60">
        <v>11.54</v>
      </c>
      <c r="J366" s="60"/>
      <c r="K366" s="60"/>
    </row>
    <row r="367" spans="1:11" x14ac:dyDescent="0.3">
      <c r="A367" s="60" t="s">
        <v>3933</v>
      </c>
      <c r="B367" s="60" t="s">
        <v>7298</v>
      </c>
      <c r="C367" s="60">
        <v>31.44</v>
      </c>
      <c r="D367" s="60"/>
      <c r="E367" s="60">
        <v>0.18</v>
      </c>
      <c r="F367" s="60"/>
      <c r="G367" s="60">
        <v>0</v>
      </c>
      <c r="H367" s="60">
        <v>0.2</v>
      </c>
      <c r="I367" s="60">
        <v>-16.7</v>
      </c>
      <c r="J367" s="60"/>
      <c r="K367" s="60"/>
    </row>
    <row r="368" spans="1:11" x14ac:dyDescent="0.3">
      <c r="A368" s="60" t="s">
        <v>442</v>
      </c>
      <c r="B368" s="60" t="s">
        <v>443</v>
      </c>
      <c r="C368" s="60">
        <v>5561.99</v>
      </c>
      <c r="D368" s="60"/>
      <c r="E368" s="60">
        <v>29.17</v>
      </c>
      <c r="F368" s="60"/>
      <c r="G368" s="60">
        <v>0</v>
      </c>
      <c r="H368" s="60">
        <v>32.67</v>
      </c>
      <c r="I368" s="60">
        <v>17.329999999999998</v>
      </c>
      <c r="J368" s="60"/>
      <c r="K368" s="60"/>
    </row>
    <row r="369" spans="1:11" x14ac:dyDescent="0.3">
      <c r="A369" s="60" t="s">
        <v>3934</v>
      </c>
      <c r="B369" s="60" t="s">
        <v>7299</v>
      </c>
      <c r="C369" s="60">
        <v>1336.58</v>
      </c>
      <c r="D369" s="60"/>
      <c r="E369" s="60">
        <v>7.93</v>
      </c>
      <c r="F369" s="60"/>
      <c r="G369" s="60">
        <v>0</v>
      </c>
      <c r="H369" s="60">
        <v>7.93</v>
      </c>
      <c r="I369" s="60">
        <v>-568.66999999999996</v>
      </c>
      <c r="J369" s="60"/>
      <c r="K369" s="60"/>
    </row>
    <row r="370" spans="1:11" x14ac:dyDescent="0.3">
      <c r="A370" s="60" t="s">
        <v>3935</v>
      </c>
      <c r="B370" s="60" t="s">
        <v>7300</v>
      </c>
      <c r="C370" s="60">
        <v>84.07</v>
      </c>
      <c r="D370" s="60"/>
      <c r="E370" s="60">
        <v>0.61499999999999999</v>
      </c>
      <c r="F370" s="60"/>
      <c r="G370" s="60">
        <v>0</v>
      </c>
      <c r="H370" s="60">
        <v>0.89</v>
      </c>
      <c r="I370" s="60">
        <v>-324.99</v>
      </c>
      <c r="J370" s="60"/>
      <c r="K370" s="60"/>
    </row>
    <row r="371" spans="1:11" x14ac:dyDescent="0.3">
      <c r="A371" s="60" t="s">
        <v>3936</v>
      </c>
      <c r="B371" s="60" t="s">
        <v>7301</v>
      </c>
      <c r="C371" s="60">
        <v>261.35000000000002</v>
      </c>
      <c r="D371" s="60"/>
      <c r="E371" s="60">
        <v>31.74</v>
      </c>
      <c r="F371" s="60"/>
      <c r="G371" s="60">
        <v>2.88</v>
      </c>
      <c r="H371" s="60">
        <v>34.869999999999997</v>
      </c>
      <c r="I371" s="60">
        <v>8.99</v>
      </c>
      <c r="J371" s="60"/>
      <c r="K371" s="60"/>
    </row>
    <row r="372" spans="1:11" x14ac:dyDescent="0.3">
      <c r="A372" s="60" t="s">
        <v>3937</v>
      </c>
      <c r="B372" s="60" t="s">
        <v>7302</v>
      </c>
      <c r="C372" s="60">
        <v>11.92</v>
      </c>
      <c r="D372" s="60"/>
      <c r="E372" s="60">
        <v>2.9</v>
      </c>
      <c r="F372" s="60"/>
      <c r="G372" s="60">
        <v>0</v>
      </c>
      <c r="H372" s="60">
        <v>3.22</v>
      </c>
      <c r="I372" s="60">
        <v>-1.56</v>
      </c>
      <c r="J372" s="60"/>
      <c r="K372" s="60"/>
    </row>
    <row r="373" spans="1:11" x14ac:dyDescent="0.3">
      <c r="A373" s="60" t="s">
        <v>3938</v>
      </c>
      <c r="B373" s="60" t="s">
        <v>7303</v>
      </c>
      <c r="C373" s="60">
        <v>84.6</v>
      </c>
      <c r="D373" s="60"/>
      <c r="E373" s="60">
        <v>3.2</v>
      </c>
      <c r="F373" s="60"/>
      <c r="G373" s="60">
        <v>0</v>
      </c>
      <c r="H373" s="60">
        <v>4.05</v>
      </c>
      <c r="I373" s="60">
        <v>3.57</v>
      </c>
      <c r="J373" s="60"/>
      <c r="K373" s="60"/>
    </row>
    <row r="374" spans="1:11" x14ac:dyDescent="0.3">
      <c r="A374" s="60" t="s">
        <v>444</v>
      </c>
      <c r="B374" s="60" t="s">
        <v>445</v>
      </c>
      <c r="C374" s="60">
        <v>5903.72</v>
      </c>
      <c r="D374" s="60"/>
      <c r="E374" s="60">
        <v>65.900000000000006</v>
      </c>
      <c r="F374" s="60"/>
      <c r="G374" s="60">
        <v>0</v>
      </c>
      <c r="H374" s="60">
        <v>67.989999999999995</v>
      </c>
      <c r="I374" s="60">
        <v>13.95</v>
      </c>
      <c r="J374" s="60"/>
      <c r="K374" s="60"/>
    </row>
    <row r="375" spans="1:11" x14ac:dyDescent="0.3">
      <c r="A375" s="60" t="s">
        <v>3939</v>
      </c>
      <c r="B375" s="60" t="s">
        <v>7304</v>
      </c>
      <c r="C375" s="60">
        <v>308.27999999999997</v>
      </c>
      <c r="D375" s="60"/>
      <c r="E375" s="60">
        <v>4.42</v>
      </c>
      <c r="F375" s="60"/>
      <c r="G375" s="60">
        <v>0</v>
      </c>
      <c r="H375" s="60">
        <v>8.08</v>
      </c>
      <c r="I375" s="60">
        <v>-100.5</v>
      </c>
      <c r="J375" s="60"/>
      <c r="K375" s="60"/>
    </row>
    <row r="376" spans="1:11" x14ac:dyDescent="0.3">
      <c r="A376" s="60" t="s">
        <v>446</v>
      </c>
      <c r="B376" s="60" t="s">
        <v>447</v>
      </c>
      <c r="C376" s="60">
        <v>19434.03</v>
      </c>
      <c r="D376" s="60"/>
      <c r="E376" s="60">
        <v>9.2100000000000009</v>
      </c>
      <c r="F376" s="60"/>
      <c r="G376" s="60">
        <v>1.29</v>
      </c>
      <c r="H376" s="60">
        <v>11.19</v>
      </c>
      <c r="I376" s="60">
        <v>18.59</v>
      </c>
      <c r="J376" s="60"/>
      <c r="K376" s="60"/>
    </row>
    <row r="377" spans="1:11" x14ac:dyDescent="0.3">
      <c r="A377" s="60" t="s">
        <v>448</v>
      </c>
      <c r="B377" s="60" t="s">
        <v>449</v>
      </c>
      <c r="C377" s="60">
        <v>3438.22</v>
      </c>
      <c r="D377" s="60"/>
      <c r="E377" s="60">
        <v>22.85</v>
      </c>
      <c r="F377" s="60"/>
      <c r="G377" s="60">
        <v>1.93</v>
      </c>
      <c r="H377" s="60">
        <v>22.95</v>
      </c>
      <c r="I377" s="60">
        <v>6.46</v>
      </c>
      <c r="J377" s="60"/>
      <c r="K377" s="60"/>
    </row>
    <row r="378" spans="1:11" x14ac:dyDescent="0.3">
      <c r="A378" s="60" t="s">
        <v>3940</v>
      </c>
      <c r="B378" s="60" t="s">
        <v>7305</v>
      </c>
      <c r="C378" s="60">
        <v>103.95</v>
      </c>
      <c r="D378" s="60"/>
      <c r="E378" s="60">
        <v>27.45</v>
      </c>
      <c r="F378" s="60"/>
      <c r="G378" s="60">
        <v>0</v>
      </c>
      <c r="H378" s="60">
        <v>27.45</v>
      </c>
      <c r="I378" s="60">
        <v>5.97</v>
      </c>
      <c r="J378" s="60"/>
      <c r="K378" s="60"/>
    </row>
    <row r="379" spans="1:11" x14ac:dyDescent="0.3">
      <c r="A379" s="60" t="s">
        <v>3941</v>
      </c>
      <c r="B379" s="60" t="s">
        <v>7306</v>
      </c>
      <c r="C379" s="60">
        <v>222.71</v>
      </c>
      <c r="D379" s="60"/>
      <c r="E379" s="60">
        <v>6.65</v>
      </c>
      <c r="F379" s="60"/>
      <c r="G379" s="60">
        <v>6.62</v>
      </c>
      <c r="H379" s="60">
        <v>12.72</v>
      </c>
      <c r="I379" s="60">
        <v>4.09</v>
      </c>
      <c r="J379" s="60"/>
      <c r="K379" s="60"/>
    </row>
    <row r="380" spans="1:11" x14ac:dyDescent="0.3">
      <c r="A380" s="60" t="s">
        <v>3942</v>
      </c>
      <c r="B380" s="60" t="s">
        <v>7307</v>
      </c>
      <c r="C380" s="60">
        <v>234.38</v>
      </c>
      <c r="D380" s="60"/>
      <c r="E380" s="60">
        <v>19.63</v>
      </c>
      <c r="F380" s="60"/>
      <c r="G380" s="60">
        <v>0</v>
      </c>
      <c r="H380" s="60">
        <v>25.65</v>
      </c>
      <c r="I380" s="60">
        <v>-34.979999999999997</v>
      </c>
      <c r="J380" s="60"/>
      <c r="K380" s="60"/>
    </row>
    <row r="381" spans="1:11" x14ac:dyDescent="0.3">
      <c r="A381" s="60" t="s">
        <v>3943</v>
      </c>
      <c r="B381" s="60" t="s">
        <v>7308</v>
      </c>
      <c r="C381" s="60">
        <v>107.81</v>
      </c>
      <c r="D381" s="60"/>
      <c r="E381" s="60">
        <v>9.0749999999999993</v>
      </c>
      <c r="F381" s="60"/>
      <c r="G381" s="60">
        <v>0</v>
      </c>
      <c r="H381" s="60">
        <v>11.92</v>
      </c>
      <c r="I381" s="60">
        <v>2.48</v>
      </c>
      <c r="J381" s="60"/>
      <c r="K381" s="60"/>
    </row>
    <row r="382" spans="1:11" x14ac:dyDescent="0.3">
      <c r="A382" s="60" t="s">
        <v>3944</v>
      </c>
      <c r="B382" s="60" t="s">
        <v>7309</v>
      </c>
      <c r="C382" s="60">
        <v>7666.12</v>
      </c>
      <c r="D382" s="60"/>
      <c r="E382" s="60">
        <v>6.46</v>
      </c>
      <c r="F382" s="60"/>
      <c r="G382" s="60">
        <v>1.83</v>
      </c>
      <c r="H382" s="60">
        <v>6.91</v>
      </c>
      <c r="I382" s="60">
        <v>3.33</v>
      </c>
      <c r="J382" s="60"/>
      <c r="K382" s="60"/>
    </row>
    <row r="383" spans="1:11" x14ac:dyDescent="0.3">
      <c r="A383" s="60" t="s">
        <v>450</v>
      </c>
      <c r="B383" s="60" t="s">
        <v>451</v>
      </c>
      <c r="C383" s="60">
        <v>2200.06</v>
      </c>
      <c r="D383" s="60"/>
      <c r="E383" s="60">
        <v>41.56</v>
      </c>
      <c r="F383" s="60"/>
      <c r="G383" s="60">
        <v>0</v>
      </c>
      <c r="H383" s="60">
        <v>47.64</v>
      </c>
      <c r="I383" s="60">
        <v>17.34</v>
      </c>
      <c r="J383" s="60"/>
      <c r="K383" s="60"/>
    </row>
    <row r="384" spans="1:11" x14ac:dyDescent="0.3">
      <c r="A384" s="60" t="s">
        <v>452</v>
      </c>
      <c r="B384" s="60" t="s">
        <v>453</v>
      </c>
      <c r="C384" s="60">
        <v>6900.66</v>
      </c>
      <c r="D384" s="60"/>
      <c r="E384" s="60">
        <v>111.12</v>
      </c>
      <c r="F384" s="60"/>
      <c r="G384" s="60">
        <v>1.4</v>
      </c>
      <c r="H384" s="60">
        <v>123.3</v>
      </c>
      <c r="I384" s="60">
        <v>15.23</v>
      </c>
      <c r="J384" s="60"/>
      <c r="K384" s="60"/>
    </row>
    <row r="385" spans="1:11" x14ac:dyDescent="0.3">
      <c r="A385" s="60" t="s">
        <v>3945</v>
      </c>
      <c r="B385" s="60" t="s">
        <v>7310</v>
      </c>
      <c r="C385" s="60">
        <v>84.62</v>
      </c>
      <c r="D385" s="60"/>
      <c r="E385" s="60">
        <v>1.87</v>
      </c>
      <c r="F385" s="60"/>
      <c r="G385" s="60">
        <v>0</v>
      </c>
      <c r="H385" s="60">
        <v>3.08</v>
      </c>
      <c r="I385" s="60">
        <v>1.96</v>
      </c>
      <c r="J385" s="60"/>
      <c r="K385" s="60"/>
    </row>
    <row r="386" spans="1:11" x14ac:dyDescent="0.3">
      <c r="A386" s="60" t="s">
        <v>3946</v>
      </c>
      <c r="B386" s="60" t="s">
        <v>7311</v>
      </c>
      <c r="C386" s="60">
        <v>223.94</v>
      </c>
      <c r="D386" s="60"/>
      <c r="E386" s="60">
        <v>13</v>
      </c>
      <c r="F386" s="60"/>
      <c r="G386" s="60">
        <v>0</v>
      </c>
      <c r="H386" s="60">
        <v>14.12</v>
      </c>
      <c r="I386" s="60">
        <v>-38.29</v>
      </c>
      <c r="J386" s="60"/>
      <c r="K386" s="60"/>
    </row>
    <row r="387" spans="1:11" x14ac:dyDescent="0.3">
      <c r="A387" s="60" t="s">
        <v>3947</v>
      </c>
      <c r="B387" s="60" t="s">
        <v>7312</v>
      </c>
      <c r="C387" s="60">
        <v>2461.54</v>
      </c>
      <c r="D387" s="60"/>
      <c r="E387" s="60">
        <v>41.01</v>
      </c>
      <c r="F387" s="60"/>
      <c r="G387" s="60">
        <v>1.62</v>
      </c>
      <c r="H387" s="60">
        <v>45.18</v>
      </c>
      <c r="I387" s="60">
        <v>6.13</v>
      </c>
      <c r="J387" s="60"/>
      <c r="K387" s="60"/>
    </row>
    <row r="388" spans="1:11" x14ac:dyDescent="0.3">
      <c r="A388" s="60" t="s">
        <v>87</v>
      </c>
      <c r="B388" s="60" t="s">
        <v>88</v>
      </c>
      <c r="C388" s="60">
        <v>44330.99</v>
      </c>
      <c r="D388" s="60"/>
      <c r="E388" s="60">
        <v>104.59</v>
      </c>
      <c r="F388" s="60"/>
      <c r="G388" s="60">
        <v>0.98</v>
      </c>
      <c r="H388" s="60">
        <v>110.83</v>
      </c>
      <c r="I388" s="60">
        <v>14.82</v>
      </c>
      <c r="J388" s="60"/>
      <c r="K388" s="60"/>
    </row>
    <row r="389" spans="1:11" x14ac:dyDescent="0.3">
      <c r="A389" s="60" t="s">
        <v>454</v>
      </c>
      <c r="B389" s="60" t="s">
        <v>455</v>
      </c>
      <c r="C389" s="60">
        <v>1230.33</v>
      </c>
      <c r="D389" s="60"/>
      <c r="E389" s="60">
        <v>6.32</v>
      </c>
      <c r="F389" s="60"/>
      <c r="G389" s="60">
        <v>0</v>
      </c>
      <c r="H389" s="60">
        <v>11.87</v>
      </c>
      <c r="I389" s="60">
        <v>6.18</v>
      </c>
      <c r="J389" s="60"/>
      <c r="K389" s="60"/>
    </row>
    <row r="390" spans="1:11" x14ac:dyDescent="0.3">
      <c r="A390" s="60" t="s">
        <v>3948</v>
      </c>
      <c r="B390" s="60" t="s">
        <v>7313</v>
      </c>
      <c r="C390" s="60">
        <v>1.1200000000000001</v>
      </c>
      <c r="D390" s="60"/>
      <c r="E390" s="60">
        <v>5.1999999999999998E-2</v>
      </c>
      <c r="F390" s="60"/>
      <c r="G390" s="60">
        <v>0</v>
      </c>
      <c r="H390" s="60">
        <v>0.4</v>
      </c>
      <c r="I390" s="60">
        <v>-209.41</v>
      </c>
      <c r="J390" s="60"/>
      <c r="K390" s="60"/>
    </row>
    <row r="391" spans="1:11" x14ac:dyDescent="0.3">
      <c r="A391" s="60" t="s">
        <v>3949</v>
      </c>
      <c r="B391" s="60" t="s">
        <v>7314</v>
      </c>
      <c r="C391" s="60">
        <v>650.99</v>
      </c>
      <c r="D391" s="60"/>
      <c r="E391" s="60">
        <v>20.65</v>
      </c>
      <c r="F391" s="60"/>
      <c r="G391" s="60">
        <v>0</v>
      </c>
      <c r="H391" s="60">
        <v>21.31</v>
      </c>
      <c r="I391" s="60">
        <v>-47.61</v>
      </c>
      <c r="J391" s="60"/>
      <c r="K391" s="60"/>
    </row>
    <row r="392" spans="1:11" x14ac:dyDescent="0.3">
      <c r="A392" s="60" t="s">
        <v>3950</v>
      </c>
      <c r="B392" s="60" t="s">
        <v>7315</v>
      </c>
      <c r="C392" s="60">
        <v>92.07</v>
      </c>
      <c r="D392" s="60"/>
      <c r="E392" s="60">
        <v>3.94</v>
      </c>
      <c r="F392" s="60"/>
      <c r="G392" s="60">
        <v>0</v>
      </c>
      <c r="H392" s="60">
        <v>6.57</v>
      </c>
      <c r="I392" s="60">
        <v>-3.82</v>
      </c>
      <c r="J392" s="60"/>
      <c r="K392" s="60"/>
    </row>
    <row r="393" spans="1:11" x14ac:dyDescent="0.3">
      <c r="A393" s="60" t="s">
        <v>3951</v>
      </c>
      <c r="B393" s="60" t="s">
        <v>7316</v>
      </c>
      <c r="C393" s="60">
        <v>513.29</v>
      </c>
      <c r="D393" s="60"/>
      <c r="E393" s="60">
        <v>27.19</v>
      </c>
      <c r="F393" s="60"/>
      <c r="G393" s="60">
        <v>0</v>
      </c>
      <c r="H393" s="60">
        <v>35.69</v>
      </c>
      <c r="I393" s="60">
        <v>177.6</v>
      </c>
      <c r="J393" s="60"/>
      <c r="K393" s="60"/>
    </row>
    <row r="394" spans="1:11" x14ac:dyDescent="0.3">
      <c r="A394" s="60" t="s">
        <v>3952</v>
      </c>
      <c r="B394" s="60" t="s">
        <v>7317</v>
      </c>
      <c r="C394" s="60">
        <v>37.11</v>
      </c>
      <c r="D394" s="60"/>
      <c r="E394" s="60">
        <v>0.26900000000000002</v>
      </c>
      <c r="F394" s="60"/>
      <c r="G394" s="60">
        <v>0</v>
      </c>
      <c r="H394" s="60">
        <v>0.28000000000000003</v>
      </c>
      <c r="I394" s="60">
        <v>-158.52000000000001</v>
      </c>
      <c r="J394" s="60"/>
      <c r="K394" s="60"/>
    </row>
    <row r="395" spans="1:11" x14ac:dyDescent="0.3">
      <c r="A395" s="60" t="s">
        <v>456</v>
      </c>
      <c r="B395" s="60" t="s">
        <v>457</v>
      </c>
      <c r="C395" s="60">
        <v>4112.8100000000004</v>
      </c>
      <c r="D395" s="60"/>
      <c r="E395" s="60">
        <v>148.44999999999999</v>
      </c>
      <c r="F395" s="60"/>
      <c r="G395" s="60">
        <v>1.75</v>
      </c>
      <c r="H395" s="60">
        <v>164.3</v>
      </c>
      <c r="I395" s="60">
        <v>16.03</v>
      </c>
      <c r="J395" s="60"/>
      <c r="K395" s="60"/>
    </row>
    <row r="396" spans="1:11" x14ac:dyDescent="0.3">
      <c r="A396" s="60" t="s">
        <v>3953</v>
      </c>
      <c r="B396" s="60" t="s">
        <v>7318</v>
      </c>
      <c r="C396" s="60">
        <v>66.16</v>
      </c>
      <c r="D396" s="60"/>
      <c r="E396" s="60">
        <v>3.5</v>
      </c>
      <c r="F396" s="60"/>
      <c r="G396" s="60">
        <v>1.71</v>
      </c>
      <c r="H396" s="60">
        <v>3.5</v>
      </c>
      <c r="I396" s="60">
        <v>2.57</v>
      </c>
      <c r="J396" s="60"/>
      <c r="K396" s="60"/>
    </row>
    <row r="397" spans="1:11" x14ac:dyDescent="0.3">
      <c r="A397" s="60" t="s">
        <v>3954</v>
      </c>
      <c r="B397" s="60" t="s">
        <v>7319</v>
      </c>
      <c r="C397" s="60">
        <v>258.11</v>
      </c>
      <c r="D397" s="60"/>
      <c r="E397" s="60">
        <v>5.56</v>
      </c>
      <c r="F397" s="60"/>
      <c r="G397" s="60">
        <v>0</v>
      </c>
      <c r="H397" s="60">
        <v>5.56</v>
      </c>
      <c r="I397" s="60">
        <v>-76.84</v>
      </c>
      <c r="J397" s="60"/>
      <c r="K397" s="60"/>
    </row>
    <row r="398" spans="1:11" x14ac:dyDescent="0.3">
      <c r="A398" s="60" t="s">
        <v>3955</v>
      </c>
      <c r="B398" s="60" t="s">
        <v>7320</v>
      </c>
      <c r="C398" s="60">
        <v>35.58</v>
      </c>
      <c r="D398" s="60"/>
      <c r="E398" s="60">
        <v>1.7</v>
      </c>
      <c r="F398" s="60"/>
      <c r="G398" s="60">
        <v>0</v>
      </c>
      <c r="H398" s="60">
        <v>2.38</v>
      </c>
      <c r="I398" s="60">
        <v>-43.12</v>
      </c>
      <c r="J398" s="60"/>
      <c r="K398" s="60"/>
    </row>
    <row r="399" spans="1:11" x14ac:dyDescent="0.3">
      <c r="A399" s="60" t="s">
        <v>458</v>
      </c>
      <c r="B399" s="60" t="s">
        <v>459</v>
      </c>
      <c r="C399" s="60">
        <v>1474.36</v>
      </c>
      <c r="D399" s="60"/>
      <c r="E399" s="60">
        <v>63.98</v>
      </c>
      <c r="F399" s="60"/>
      <c r="G399" s="60">
        <v>0.63</v>
      </c>
      <c r="H399" s="60">
        <v>67.069999999999993</v>
      </c>
      <c r="I399" s="60">
        <v>7.36</v>
      </c>
      <c r="J399" s="60"/>
      <c r="K399" s="60"/>
    </row>
    <row r="400" spans="1:11" x14ac:dyDescent="0.3">
      <c r="A400" s="60" t="s">
        <v>3956</v>
      </c>
      <c r="B400" s="60" t="s">
        <v>7321</v>
      </c>
      <c r="C400" s="60">
        <v>56.75</v>
      </c>
      <c r="D400" s="60"/>
      <c r="E400" s="60">
        <v>8.67</v>
      </c>
      <c r="F400" s="60"/>
      <c r="G400" s="60">
        <v>0</v>
      </c>
      <c r="H400" s="60">
        <v>8.67</v>
      </c>
      <c r="I400" s="60">
        <v>14.38</v>
      </c>
      <c r="J400" s="60"/>
      <c r="K400" s="60"/>
    </row>
    <row r="401" spans="1:11" x14ac:dyDescent="0.3">
      <c r="A401" s="60" t="s">
        <v>460</v>
      </c>
      <c r="B401" s="60" t="s">
        <v>461</v>
      </c>
      <c r="C401" s="60">
        <v>8428.5400000000009</v>
      </c>
      <c r="D401" s="60"/>
      <c r="E401" s="60">
        <v>5.31</v>
      </c>
      <c r="F401" s="60"/>
      <c r="G401" s="60">
        <v>3.45</v>
      </c>
      <c r="H401" s="60">
        <v>6.21</v>
      </c>
      <c r="I401" s="60">
        <v>11.61</v>
      </c>
      <c r="J401" s="60"/>
      <c r="K401" s="60"/>
    </row>
    <row r="402" spans="1:11" x14ac:dyDescent="0.3">
      <c r="A402" s="60" t="s">
        <v>3957</v>
      </c>
      <c r="B402" s="60" t="s">
        <v>7322</v>
      </c>
      <c r="C402" s="60">
        <v>66.66</v>
      </c>
      <c r="D402" s="60"/>
      <c r="E402" s="60">
        <v>5.0599999999999996</v>
      </c>
      <c r="F402" s="60"/>
      <c r="G402" s="60">
        <v>0</v>
      </c>
      <c r="H402" s="60">
        <v>8.31</v>
      </c>
      <c r="I402" s="60">
        <v>-15.36</v>
      </c>
      <c r="J402" s="60"/>
      <c r="K402" s="60"/>
    </row>
    <row r="403" spans="1:11" x14ac:dyDescent="0.3">
      <c r="A403" s="60" t="s">
        <v>3958</v>
      </c>
      <c r="B403" s="60" t="s">
        <v>7323</v>
      </c>
      <c r="C403" s="60">
        <v>300.64999999999998</v>
      </c>
      <c r="D403" s="60"/>
      <c r="E403" s="60">
        <v>2.6</v>
      </c>
      <c r="F403" s="60"/>
      <c r="G403" s="60">
        <v>0.88</v>
      </c>
      <c r="H403" s="60">
        <v>2.74</v>
      </c>
      <c r="I403" s="60">
        <v>-16.440000000000001</v>
      </c>
      <c r="J403" s="60"/>
      <c r="K403" s="60"/>
    </row>
    <row r="404" spans="1:11" x14ac:dyDescent="0.3">
      <c r="A404" s="60" t="s">
        <v>3959</v>
      </c>
      <c r="B404" s="60" t="s">
        <v>7324</v>
      </c>
      <c r="C404" s="60">
        <v>96.12</v>
      </c>
      <c r="D404" s="60"/>
      <c r="E404" s="60">
        <v>4.1992000000000003</v>
      </c>
      <c r="F404" s="60"/>
      <c r="G404" s="60">
        <v>0</v>
      </c>
      <c r="H404" s="60">
        <v>7.19</v>
      </c>
      <c r="I404" s="60">
        <v>0.88</v>
      </c>
      <c r="J404" s="60"/>
      <c r="K404" s="60"/>
    </row>
    <row r="405" spans="1:11" x14ac:dyDescent="0.3">
      <c r="A405" s="60" t="s">
        <v>3960</v>
      </c>
      <c r="B405" s="60" t="s">
        <v>7325</v>
      </c>
      <c r="C405" s="60">
        <v>337.42</v>
      </c>
      <c r="D405" s="60"/>
      <c r="E405" s="60">
        <v>5.6</v>
      </c>
      <c r="F405" s="60"/>
      <c r="G405" s="60">
        <v>8.93</v>
      </c>
      <c r="H405" s="60">
        <v>6.09</v>
      </c>
      <c r="I405" s="60">
        <v>8.3800000000000008</v>
      </c>
      <c r="J405" s="60"/>
      <c r="K405" s="60"/>
    </row>
    <row r="406" spans="1:11" x14ac:dyDescent="0.3">
      <c r="A406" s="60" t="s">
        <v>3961</v>
      </c>
      <c r="B406" s="60" t="s">
        <v>7326</v>
      </c>
      <c r="C406" s="60">
        <v>91.08</v>
      </c>
      <c r="D406" s="60"/>
      <c r="E406" s="60">
        <v>0.38</v>
      </c>
      <c r="F406" s="60"/>
      <c r="G406" s="60">
        <v>0</v>
      </c>
      <c r="H406" s="60">
        <v>0.38</v>
      </c>
      <c r="I406" s="60">
        <v>-12.79</v>
      </c>
      <c r="J406" s="60"/>
      <c r="K406" s="60"/>
    </row>
    <row r="407" spans="1:11" x14ac:dyDescent="0.3">
      <c r="A407" s="60" t="s">
        <v>3962</v>
      </c>
      <c r="B407" s="60" t="s">
        <v>7327</v>
      </c>
      <c r="C407" s="60">
        <v>46.73</v>
      </c>
      <c r="D407" s="60"/>
      <c r="E407" s="60">
        <v>5.2450000000000001</v>
      </c>
      <c r="F407" s="60"/>
      <c r="G407" s="60">
        <v>0</v>
      </c>
      <c r="H407" s="60">
        <v>9.4</v>
      </c>
      <c r="I407" s="60">
        <v>-176.82</v>
      </c>
      <c r="J407" s="60"/>
      <c r="K407" s="60"/>
    </row>
    <row r="408" spans="1:11" x14ac:dyDescent="0.3">
      <c r="A408" s="60" t="s">
        <v>3963</v>
      </c>
      <c r="B408" s="60" t="s">
        <v>7328</v>
      </c>
      <c r="C408" s="60">
        <v>553.11</v>
      </c>
      <c r="D408" s="60"/>
      <c r="E408" s="60">
        <v>8.23</v>
      </c>
      <c r="F408" s="60"/>
      <c r="G408" s="60">
        <v>0</v>
      </c>
      <c r="H408" s="60">
        <v>10.77</v>
      </c>
      <c r="I408" s="60">
        <v>-32.049999999999997</v>
      </c>
      <c r="J408" s="60"/>
      <c r="K408" s="60"/>
    </row>
    <row r="409" spans="1:11" x14ac:dyDescent="0.3">
      <c r="A409" s="60" t="s">
        <v>3964</v>
      </c>
      <c r="B409" s="60" t="s">
        <v>7329</v>
      </c>
      <c r="C409" s="60">
        <v>2433.1999999999998</v>
      </c>
      <c r="D409" s="60"/>
      <c r="E409" s="60">
        <v>13.938000000000001</v>
      </c>
      <c r="F409" s="60"/>
      <c r="G409" s="60">
        <v>0</v>
      </c>
      <c r="H409" s="60">
        <v>14.96</v>
      </c>
      <c r="I409" s="60">
        <v>8.6999999999999993</v>
      </c>
      <c r="J409" s="60"/>
      <c r="K409" s="60"/>
    </row>
    <row r="410" spans="1:11" x14ac:dyDescent="0.3">
      <c r="A410" s="60" t="s">
        <v>3965</v>
      </c>
      <c r="B410" s="60" t="s">
        <v>7330</v>
      </c>
      <c r="C410" s="60">
        <v>6.08</v>
      </c>
      <c r="D410" s="60"/>
      <c r="E410" s="60">
        <v>3.2899999999999999E-2</v>
      </c>
      <c r="F410" s="60"/>
      <c r="G410" s="60">
        <v>0</v>
      </c>
      <c r="H410" s="60">
        <v>0.04</v>
      </c>
      <c r="I410" s="60">
        <v>-9.3000000000000007</v>
      </c>
      <c r="J410" s="60"/>
      <c r="K410" s="60"/>
    </row>
    <row r="411" spans="1:11" x14ac:dyDescent="0.3">
      <c r="A411" s="60" t="s">
        <v>3966</v>
      </c>
      <c r="B411" s="60" t="s">
        <v>7331</v>
      </c>
      <c r="C411" s="60">
        <v>2975.58</v>
      </c>
      <c r="D411" s="60"/>
      <c r="E411" s="60">
        <v>26.32</v>
      </c>
      <c r="F411" s="60"/>
      <c r="G411" s="60">
        <v>0</v>
      </c>
      <c r="H411" s="60">
        <v>36.9</v>
      </c>
      <c r="I411" s="60">
        <v>21.34</v>
      </c>
      <c r="J411" s="60"/>
      <c r="K411" s="60"/>
    </row>
    <row r="412" spans="1:11" x14ac:dyDescent="0.3">
      <c r="A412" s="60" t="s">
        <v>462</v>
      </c>
      <c r="B412" s="60" t="s">
        <v>463</v>
      </c>
      <c r="C412" s="60">
        <v>4058.86</v>
      </c>
      <c r="D412" s="60"/>
      <c r="E412" s="60">
        <v>102.86</v>
      </c>
      <c r="F412" s="60"/>
      <c r="G412" s="60">
        <v>0</v>
      </c>
      <c r="H412" s="60">
        <v>167.87</v>
      </c>
      <c r="I412" s="60">
        <v>6.6</v>
      </c>
      <c r="J412" s="60"/>
      <c r="K412" s="60"/>
    </row>
    <row r="413" spans="1:11" x14ac:dyDescent="0.3">
      <c r="A413" s="60" t="s">
        <v>3967</v>
      </c>
      <c r="B413" s="60" t="s">
        <v>7332</v>
      </c>
      <c r="C413" s="60">
        <v>154.75</v>
      </c>
      <c r="D413" s="60"/>
      <c r="E413" s="60">
        <v>1.81</v>
      </c>
      <c r="F413" s="60"/>
      <c r="G413" s="60">
        <v>0</v>
      </c>
      <c r="H413" s="60">
        <v>2.64</v>
      </c>
      <c r="I413" s="60">
        <v>-22.82</v>
      </c>
      <c r="J413" s="60"/>
      <c r="K413" s="60"/>
    </row>
    <row r="414" spans="1:11" x14ac:dyDescent="0.3">
      <c r="A414" s="60" t="s">
        <v>3968</v>
      </c>
      <c r="B414" s="60" t="s">
        <v>7333</v>
      </c>
      <c r="C414" s="60">
        <v>1760.26</v>
      </c>
      <c r="D414" s="60"/>
      <c r="E414" s="60">
        <v>16.16</v>
      </c>
      <c r="F414" s="60"/>
      <c r="G414" s="60">
        <v>1.98</v>
      </c>
      <c r="H414" s="60">
        <v>18.5</v>
      </c>
      <c r="I414" s="60">
        <v>-8.3800000000000008</v>
      </c>
      <c r="J414" s="60"/>
      <c r="K414" s="60"/>
    </row>
    <row r="415" spans="1:11" x14ac:dyDescent="0.3">
      <c r="A415" s="60" t="s">
        <v>3969</v>
      </c>
      <c r="B415" s="60" t="s">
        <v>7334</v>
      </c>
      <c r="C415" s="60">
        <v>42.08</v>
      </c>
      <c r="D415" s="60"/>
      <c r="E415" s="60">
        <v>3.0242</v>
      </c>
      <c r="F415" s="60"/>
      <c r="G415" s="60">
        <v>0</v>
      </c>
      <c r="H415" s="60">
        <v>3.5</v>
      </c>
      <c r="I415" s="60">
        <v>-50.48</v>
      </c>
      <c r="J415" s="60"/>
      <c r="K415" s="60"/>
    </row>
    <row r="416" spans="1:11" x14ac:dyDescent="0.3">
      <c r="A416" s="60" t="s">
        <v>464</v>
      </c>
      <c r="B416" s="60" t="s">
        <v>465</v>
      </c>
      <c r="C416" s="60">
        <v>25500.79</v>
      </c>
      <c r="D416" s="60"/>
      <c r="E416" s="60">
        <v>30.38</v>
      </c>
      <c r="F416" s="60"/>
      <c r="G416" s="60">
        <v>1.71</v>
      </c>
      <c r="H416" s="60">
        <v>31.12</v>
      </c>
      <c r="I416" s="60">
        <v>27.34</v>
      </c>
      <c r="J416" s="60"/>
      <c r="K416" s="60"/>
    </row>
    <row r="417" spans="1:11" x14ac:dyDescent="0.3">
      <c r="A417" s="60" t="s">
        <v>3970</v>
      </c>
      <c r="B417" s="60" t="s">
        <v>7335</v>
      </c>
      <c r="C417" s="60">
        <v>279.33</v>
      </c>
      <c r="D417" s="60"/>
      <c r="E417" s="60">
        <v>30</v>
      </c>
      <c r="F417" s="60"/>
      <c r="G417" s="60">
        <v>2.8</v>
      </c>
      <c r="H417" s="60">
        <v>30</v>
      </c>
      <c r="I417" s="60">
        <v>9.36</v>
      </c>
      <c r="J417" s="60"/>
      <c r="K417" s="60"/>
    </row>
    <row r="418" spans="1:11" x14ac:dyDescent="0.3">
      <c r="A418" s="60" t="s">
        <v>3971</v>
      </c>
      <c r="B418" s="60" t="s">
        <v>7336</v>
      </c>
      <c r="C418" s="60">
        <v>35.75</v>
      </c>
      <c r="D418" s="60"/>
      <c r="E418" s="60">
        <v>6.4500000000000002E-2</v>
      </c>
      <c r="F418" s="60"/>
      <c r="G418" s="60">
        <v>0</v>
      </c>
      <c r="H418" s="60">
        <v>0.08</v>
      </c>
      <c r="I418" s="60">
        <v>-71.53</v>
      </c>
      <c r="J418" s="60"/>
      <c r="K418" s="60"/>
    </row>
    <row r="419" spans="1:11" x14ac:dyDescent="0.3">
      <c r="A419" s="60" t="s">
        <v>3972</v>
      </c>
      <c r="B419" s="60" t="s">
        <v>7337</v>
      </c>
      <c r="C419" s="60">
        <v>34.369999999999997</v>
      </c>
      <c r="D419" s="60"/>
      <c r="E419" s="60">
        <v>1.32</v>
      </c>
      <c r="F419" s="60"/>
      <c r="G419" s="60">
        <v>0</v>
      </c>
      <c r="H419" s="60">
        <v>1.87</v>
      </c>
      <c r="I419" s="60">
        <v>6981.64</v>
      </c>
      <c r="J419" s="60"/>
      <c r="K419" s="60"/>
    </row>
    <row r="420" spans="1:11" x14ac:dyDescent="0.3">
      <c r="A420" s="60" t="s">
        <v>466</v>
      </c>
      <c r="B420" s="60" t="s">
        <v>467</v>
      </c>
      <c r="C420" s="60">
        <v>1135.3800000000001</v>
      </c>
      <c r="D420" s="60"/>
      <c r="E420" s="60">
        <v>70.349999999999994</v>
      </c>
      <c r="F420" s="60"/>
      <c r="G420" s="60">
        <v>1.93</v>
      </c>
      <c r="H420" s="60">
        <v>81.86</v>
      </c>
      <c r="I420" s="60">
        <v>2.2000000000000002</v>
      </c>
      <c r="J420" s="60"/>
      <c r="K420" s="60"/>
    </row>
    <row r="421" spans="1:11" x14ac:dyDescent="0.3">
      <c r="A421" s="60" t="s">
        <v>3973</v>
      </c>
      <c r="B421" s="60" t="s">
        <v>7338</v>
      </c>
      <c r="C421" s="60">
        <v>59.65</v>
      </c>
      <c r="D421" s="60"/>
      <c r="E421" s="60">
        <v>1.07</v>
      </c>
      <c r="F421" s="60"/>
      <c r="G421" s="60">
        <v>0</v>
      </c>
      <c r="H421" s="60">
        <v>3.4</v>
      </c>
      <c r="I421" s="60">
        <v>-136.78</v>
      </c>
      <c r="J421" s="60"/>
      <c r="K421" s="60"/>
    </row>
    <row r="422" spans="1:11" x14ac:dyDescent="0.3">
      <c r="A422" s="60" t="s">
        <v>468</v>
      </c>
      <c r="B422" s="60" t="s">
        <v>469</v>
      </c>
      <c r="C422" s="60">
        <v>7447.01</v>
      </c>
      <c r="D422" s="60"/>
      <c r="E422" s="60">
        <v>71.63</v>
      </c>
      <c r="F422" s="60"/>
      <c r="G422" s="60">
        <v>2.35</v>
      </c>
      <c r="H422" s="60">
        <v>81.319999999999993</v>
      </c>
      <c r="I422" s="60">
        <v>10.33</v>
      </c>
      <c r="J422" s="60"/>
      <c r="K422" s="60"/>
    </row>
    <row r="423" spans="1:11" x14ac:dyDescent="0.3">
      <c r="A423" s="60" t="s">
        <v>3974</v>
      </c>
      <c r="B423" s="60" t="s">
        <v>7339</v>
      </c>
      <c r="C423" s="60">
        <v>4.75</v>
      </c>
      <c r="D423" s="60"/>
      <c r="E423" s="60">
        <v>1.78</v>
      </c>
      <c r="F423" s="60"/>
      <c r="G423" s="60">
        <v>0</v>
      </c>
      <c r="H423" s="60">
        <v>9.9</v>
      </c>
      <c r="I423" s="60">
        <v>-167.91</v>
      </c>
      <c r="J423" s="60"/>
      <c r="K423" s="60"/>
    </row>
    <row r="424" spans="1:11" x14ac:dyDescent="0.3">
      <c r="A424" s="60" t="s">
        <v>470</v>
      </c>
      <c r="B424" s="60" t="s">
        <v>471</v>
      </c>
      <c r="C424" s="60">
        <v>4617.1899999999996</v>
      </c>
      <c r="D424" s="60"/>
      <c r="E424" s="60">
        <v>73.650000000000006</v>
      </c>
      <c r="F424" s="60"/>
      <c r="G424" s="60">
        <v>1.74</v>
      </c>
      <c r="H424" s="60">
        <v>80.459999999999994</v>
      </c>
      <c r="I424" s="60">
        <v>16.23</v>
      </c>
      <c r="J424" s="60"/>
      <c r="K424" s="60"/>
    </row>
    <row r="425" spans="1:11" x14ac:dyDescent="0.3">
      <c r="A425" s="60" t="s">
        <v>3975</v>
      </c>
      <c r="B425" s="60" t="s">
        <v>7340</v>
      </c>
      <c r="C425" s="60">
        <v>520.94000000000005</v>
      </c>
      <c r="D425" s="60"/>
      <c r="E425" s="60">
        <v>18.05</v>
      </c>
      <c r="F425" s="60"/>
      <c r="G425" s="60">
        <v>0</v>
      </c>
      <c r="H425" s="60">
        <v>39.57</v>
      </c>
      <c r="I425" s="60">
        <v>-27.8</v>
      </c>
      <c r="J425" s="60"/>
      <c r="K425" s="60"/>
    </row>
    <row r="426" spans="1:11" x14ac:dyDescent="0.3">
      <c r="A426" s="60" t="s">
        <v>3976</v>
      </c>
      <c r="B426" s="60" t="s">
        <v>7341</v>
      </c>
      <c r="C426" s="60">
        <v>664.47</v>
      </c>
      <c r="D426" s="60"/>
      <c r="E426" s="60">
        <v>19.989999999999998</v>
      </c>
      <c r="F426" s="60"/>
      <c r="G426" s="60">
        <v>0</v>
      </c>
      <c r="H426" s="60">
        <v>22.66</v>
      </c>
      <c r="I426" s="60">
        <v>-19.84</v>
      </c>
      <c r="J426" s="60"/>
      <c r="K426" s="60"/>
    </row>
    <row r="427" spans="1:11" x14ac:dyDescent="0.3">
      <c r="A427" s="60" t="s">
        <v>3977</v>
      </c>
      <c r="B427" s="60" t="s">
        <v>7342</v>
      </c>
      <c r="C427" s="60">
        <v>875.52</v>
      </c>
      <c r="D427" s="60"/>
      <c r="E427" s="60">
        <v>480</v>
      </c>
      <c r="F427" s="60"/>
      <c r="G427" s="60">
        <v>0.87</v>
      </c>
      <c r="H427" s="60">
        <v>480</v>
      </c>
      <c r="I427" s="60">
        <v>18.54</v>
      </c>
      <c r="J427" s="60"/>
      <c r="K427" s="60"/>
    </row>
    <row r="428" spans="1:11" x14ac:dyDescent="0.3">
      <c r="A428" s="60" t="s">
        <v>472</v>
      </c>
      <c r="B428" s="60" t="s">
        <v>473</v>
      </c>
      <c r="C428" s="60">
        <v>1025.6600000000001</v>
      </c>
      <c r="D428" s="60"/>
      <c r="E428" s="60">
        <v>35.32</v>
      </c>
      <c r="F428" s="60"/>
      <c r="G428" s="60">
        <v>0</v>
      </c>
      <c r="H428" s="60">
        <v>46.58</v>
      </c>
      <c r="I428" s="60">
        <v>16.66</v>
      </c>
      <c r="J428" s="60"/>
      <c r="K428" s="60"/>
    </row>
    <row r="429" spans="1:11" x14ac:dyDescent="0.3">
      <c r="A429" s="60" t="s">
        <v>3978</v>
      </c>
      <c r="B429" s="60" t="s">
        <v>7343</v>
      </c>
      <c r="C429" s="60">
        <v>1016.36</v>
      </c>
      <c r="D429" s="60"/>
      <c r="E429" s="60">
        <v>35</v>
      </c>
      <c r="F429" s="60"/>
      <c r="G429" s="60">
        <v>0</v>
      </c>
      <c r="H429" s="60">
        <v>40.340000000000003</v>
      </c>
      <c r="I429" s="60">
        <v>16.66</v>
      </c>
      <c r="J429" s="60"/>
      <c r="K429" s="60"/>
    </row>
    <row r="430" spans="1:11" x14ac:dyDescent="0.3">
      <c r="A430" s="60" t="s">
        <v>3979</v>
      </c>
      <c r="B430" s="60" t="s">
        <v>7344</v>
      </c>
      <c r="C430" s="60">
        <v>300.87</v>
      </c>
      <c r="D430" s="60"/>
      <c r="E430" s="60">
        <v>1.94</v>
      </c>
      <c r="F430" s="60"/>
      <c r="G430" s="60">
        <v>0</v>
      </c>
      <c r="H430" s="60">
        <v>1.94</v>
      </c>
      <c r="I430" s="60">
        <v>-45.93</v>
      </c>
      <c r="J430" s="60"/>
      <c r="K430" s="60"/>
    </row>
    <row r="431" spans="1:11" x14ac:dyDescent="0.3">
      <c r="A431" s="60" t="s">
        <v>3980</v>
      </c>
      <c r="B431" s="60" t="s">
        <v>7345</v>
      </c>
      <c r="C431" s="60">
        <v>979.89</v>
      </c>
      <c r="D431" s="60"/>
      <c r="E431" s="60">
        <v>16.45</v>
      </c>
      <c r="F431" s="60"/>
      <c r="G431" s="60">
        <v>0</v>
      </c>
      <c r="H431" s="60">
        <v>16.45</v>
      </c>
      <c r="I431" s="60">
        <v>10.56</v>
      </c>
      <c r="J431" s="60"/>
      <c r="K431" s="60"/>
    </row>
    <row r="432" spans="1:11" x14ac:dyDescent="0.3">
      <c r="A432" s="60" t="s">
        <v>3981</v>
      </c>
      <c r="B432" s="60" t="s">
        <v>7346</v>
      </c>
      <c r="C432" s="60">
        <v>612.41999999999996</v>
      </c>
      <c r="D432" s="60"/>
      <c r="E432" s="60">
        <v>8.3000000000000007</v>
      </c>
      <c r="F432" s="60"/>
      <c r="G432" s="60">
        <v>0</v>
      </c>
      <c r="H432" s="60">
        <v>11.37</v>
      </c>
      <c r="I432" s="60">
        <v>13.89</v>
      </c>
      <c r="J432" s="60"/>
      <c r="K432" s="60"/>
    </row>
    <row r="433" spans="1:11" x14ac:dyDescent="0.3">
      <c r="A433" s="60" t="s">
        <v>3982</v>
      </c>
      <c r="B433" s="60" t="s">
        <v>7347</v>
      </c>
      <c r="C433" s="60">
        <v>91.76</v>
      </c>
      <c r="D433" s="60"/>
      <c r="E433" s="60">
        <v>5.46</v>
      </c>
      <c r="F433" s="60"/>
      <c r="G433" s="60">
        <v>0</v>
      </c>
      <c r="H433" s="60">
        <v>13.93</v>
      </c>
      <c r="I433" s="60">
        <v>-18.73</v>
      </c>
      <c r="J433" s="60"/>
      <c r="K433" s="60"/>
    </row>
    <row r="434" spans="1:11" x14ac:dyDescent="0.3">
      <c r="A434" s="60" t="s">
        <v>474</v>
      </c>
      <c r="B434" s="60" t="s">
        <v>475</v>
      </c>
      <c r="C434" s="60">
        <v>1530.04</v>
      </c>
      <c r="D434" s="60"/>
      <c r="E434" s="60">
        <v>25.95</v>
      </c>
      <c r="F434" s="60"/>
      <c r="G434" s="60">
        <v>0.15</v>
      </c>
      <c r="H434" s="60">
        <v>27.29</v>
      </c>
      <c r="I434" s="60">
        <v>13.22</v>
      </c>
      <c r="J434" s="60"/>
      <c r="K434" s="60"/>
    </row>
    <row r="435" spans="1:11" x14ac:dyDescent="0.3">
      <c r="A435" s="60" t="s">
        <v>476</v>
      </c>
      <c r="B435" s="60" t="s">
        <v>477</v>
      </c>
      <c r="C435" s="60">
        <v>28531.95</v>
      </c>
      <c r="D435" s="60"/>
      <c r="E435" s="60">
        <v>38.39</v>
      </c>
      <c r="F435" s="60"/>
      <c r="G435" s="60">
        <v>0.68</v>
      </c>
      <c r="H435" s="60">
        <v>45.47</v>
      </c>
      <c r="I435" s="60">
        <v>16.63</v>
      </c>
      <c r="J435" s="60"/>
      <c r="K435" s="60"/>
    </row>
    <row r="436" spans="1:11" x14ac:dyDescent="0.3">
      <c r="A436" s="60" t="s">
        <v>3983</v>
      </c>
      <c r="B436" s="60" t="s">
        <v>7348</v>
      </c>
      <c r="C436" s="60">
        <v>518.45000000000005</v>
      </c>
      <c r="D436" s="60"/>
      <c r="E436" s="60">
        <v>8</v>
      </c>
      <c r="F436" s="60"/>
      <c r="G436" s="60">
        <v>0.94</v>
      </c>
      <c r="H436" s="60">
        <v>16.399999999999999</v>
      </c>
      <c r="I436" s="60">
        <v>9.9600000000000009</v>
      </c>
      <c r="J436" s="60"/>
      <c r="K436" s="60"/>
    </row>
    <row r="437" spans="1:11" x14ac:dyDescent="0.3">
      <c r="A437" s="60" t="s">
        <v>3984</v>
      </c>
      <c r="B437" s="60" t="s">
        <v>7349</v>
      </c>
      <c r="C437" s="60">
        <v>102.23</v>
      </c>
      <c r="D437" s="60"/>
      <c r="E437" s="60">
        <v>28.0534</v>
      </c>
      <c r="F437" s="60"/>
      <c r="G437" s="60">
        <v>3.21</v>
      </c>
      <c r="H437" s="60">
        <v>30.49</v>
      </c>
      <c r="I437" s="60">
        <v>9.6300000000000008</v>
      </c>
      <c r="J437" s="60"/>
      <c r="K437" s="60"/>
    </row>
    <row r="438" spans="1:11" x14ac:dyDescent="0.3">
      <c r="A438" s="60" t="s">
        <v>3985</v>
      </c>
      <c r="B438" s="60" t="s">
        <v>7350</v>
      </c>
      <c r="C438" s="60">
        <v>135.32</v>
      </c>
      <c r="D438" s="60"/>
      <c r="E438" s="60">
        <v>6.09</v>
      </c>
      <c r="F438" s="60"/>
      <c r="G438" s="60">
        <v>0</v>
      </c>
      <c r="H438" s="60">
        <v>6.15</v>
      </c>
      <c r="I438" s="60">
        <v>7.02</v>
      </c>
      <c r="J438" s="60"/>
      <c r="K438" s="60"/>
    </row>
    <row r="439" spans="1:11" x14ac:dyDescent="0.3">
      <c r="A439" s="60" t="s">
        <v>3986</v>
      </c>
      <c r="B439" s="60" t="s">
        <v>7351</v>
      </c>
      <c r="C439" s="60">
        <v>61.35</v>
      </c>
      <c r="D439" s="60"/>
      <c r="E439" s="60">
        <v>0.69</v>
      </c>
      <c r="F439" s="60"/>
      <c r="G439" s="60">
        <v>0</v>
      </c>
      <c r="H439" s="60">
        <v>1.07</v>
      </c>
      <c r="I439" s="60">
        <v>-139.74</v>
      </c>
      <c r="J439" s="60"/>
      <c r="K439" s="60"/>
    </row>
    <row r="440" spans="1:11" x14ac:dyDescent="0.3">
      <c r="A440" s="60" t="s">
        <v>3987</v>
      </c>
      <c r="B440" s="60" t="s">
        <v>7352</v>
      </c>
      <c r="C440" s="60">
        <v>25.42</v>
      </c>
      <c r="D440" s="60"/>
      <c r="E440" s="60">
        <v>0.3</v>
      </c>
      <c r="F440" s="60"/>
      <c r="G440" s="60">
        <v>0</v>
      </c>
      <c r="H440" s="60">
        <v>0.61</v>
      </c>
      <c r="I440" s="60">
        <v>-55.28</v>
      </c>
      <c r="J440" s="60"/>
      <c r="K440" s="60"/>
    </row>
    <row r="441" spans="1:11" x14ac:dyDescent="0.3">
      <c r="A441" s="60" t="s">
        <v>3988</v>
      </c>
      <c r="B441" s="60" t="s">
        <v>7353</v>
      </c>
      <c r="C441" s="60">
        <v>3426.23</v>
      </c>
      <c r="D441" s="60"/>
      <c r="E441" s="60">
        <v>3.56</v>
      </c>
      <c r="F441" s="60"/>
      <c r="G441" s="60">
        <v>0</v>
      </c>
      <c r="H441" s="60">
        <v>4.38</v>
      </c>
      <c r="I441" s="60">
        <v>-4.87</v>
      </c>
      <c r="J441" s="60"/>
      <c r="K441" s="60"/>
    </row>
    <row r="442" spans="1:11" x14ac:dyDescent="0.3">
      <c r="A442" s="60" t="s">
        <v>3989</v>
      </c>
      <c r="B442" s="60" t="s">
        <v>7354</v>
      </c>
      <c r="C442" s="60">
        <v>144.61000000000001</v>
      </c>
      <c r="D442" s="60"/>
      <c r="E442" s="60">
        <v>3.64</v>
      </c>
      <c r="F442" s="60"/>
      <c r="G442" s="60">
        <v>0</v>
      </c>
      <c r="H442" s="60">
        <v>5.0999999999999996</v>
      </c>
      <c r="I442" s="60">
        <v>-109.61</v>
      </c>
      <c r="J442" s="60"/>
      <c r="K442" s="60"/>
    </row>
    <row r="443" spans="1:11" x14ac:dyDescent="0.3">
      <c r="A443" s="60" t="s">
        <v>3990</v>
      </c>
      <c r="B443" s="60" t="s">
        <v>7355</v>
      </c>
      <c r="C443" s="60">
        <v>631.14</v>
      </c>
      <c r="D443" s="60"/>
      <c r="E443" s="60">
        <v>26.8</v>
      </c>
      <c r="F443" s="60"/>
      <c r="G443" s="60">
        <v>0</v>
      </c>
      <c r="H443" s="60">
        <v>31</v>
      </c>
      <c r="I443" s="60">
        <v>-0.36</v>
      </c>
      <c r="J443" s="60"/>
      <c r="K443" s="60"/>
    </row>
    <row r="444" spans="1:11" x14ac:dyDescent="0.3">
      <c r="A444" s="60" t="s">
        <v>3991</v>
      </c>
      <c r="B444" s="60" t="s">
        <v>7356</v>
      </c>
      <c r="C444" s="60">
        <v>19.399999999999999</v>
      </c>
      <c r="D444" s="60"/>
      <c r="E444" s="60">
        <v>0.79</v>
      </c>
      <c r="F444" s="60"/>
      <c r="G444" s="60">
        <v>0</v>
      </c>
      <c r="H444" s="60">
        <v>1.1599999999999999</v>
      </c>
      <c r="I444" s="60">
        <v>30.81</v>
      </c>
      <c r="J444" s="60"/>
      <c r="K444" s="60"/>
    </row>
    <row r="445" spans="1:11" x14ac:dyDescent="0.3">
      <c r="A445" s="60" t="s">
        <v>478</v>
      </c>
      <c r="B445" s="60" t="s">
        <v>479</v>
      </c>
      <c r="C445" s="60">
        <v>2880.7</v>
      </c>
      <c r="D445" s="60"/>
      <c r="E445" s="60">
        <v>3.04</v>
      </c>
      <c r="F445" s="60"/>
      <c r="G445" s="60">
        <v>0.66</v>
      </c>
      <c r="H445" s="60">
        <v>5.92</v>
      </c>
      <c r="I445" s="60">
        <v>0.89</v>
      </c>
      <c r="J445" s="60"/>
      <c r="K445" s="60"/>
    </row>
    <row r="446" spans="1:11" x14ac:dyDescent="0.3">
      <c r="A446" s="60" t="s">
        <v>480</v>
      </c>
      <c r="B446" s="60" t="s">
        <v>481</v>
      </c>
      <c r="C446" s="60">
        <v>2556.4499999999998</v>
      </c>
      <c r="D446" s="60"/>
      <c r="E446" s="60">
        <v>39.83</v>
      </c>
      <c r="F446" s="60"/>
      <c r="G446" s="60">
        <v>3.44</v>
      </c>
      <c r="H446" s="60">
        <v>44.97</v>
      </c>
      <c r="I446" s="60">
        <v>8.1300000000000008</v>
      </c>
      <c r="J446" s="60"/>
      <c r="K446" s="60"/>
    </row>
    <row r="447" spans="1:11" x14ac:dyDescent="0.3">
      <c r="A447" s="60" t="s">
        <v>482</v>
      </c>
      <c r="B447" s="60" t="s">
        <v>483</v>
      </c>
      <c r="C447" s="60">
        <v>2568.62</v>
      </c>
      <c r="D447" s="60"/>
      <c r="E447" s="60">
        <v>7.32</v>
      </c>
      <c r="F447" s="60"/>
      <c r="G447" s="60">
        <v>5.2</v>
      </c>
      <c r="H447" s="60">
        <v>8.94</v>
      </c>
      <c r="I447" s="60">
        <v>13.18</v>
      </c>
      <c r="J447" s="60"/>
      <c r="K447" s="60"/>
    </row>
    <row r="448" spans="1:11" x14ac:dyDescent="0.3">
      <c r="A448" s="60" t="s">
        <v>3992</v>
      </c>
      <c r="B448" s="60" t="s">
        <v>7357</v>
      </c>
      <c r="C448" s="60">
        <v>644.34</v>
      </c>
      <c r="D448" s="60"/>
      <c r="E448" s="60">
        <v>27.55</v>
      </c>
      <c r="F448" s="60"/>
      <c r="G448" s="60">
        <v>0</v>
      </c>
      <c r="H448" s="60">
        <v>32.22</v>
      </c>
      <c r="I448" s="60">
        <v>1.22</v>
      </c>
      <c r="J448" s="60"/>
      <c r="K448" s="60"/>
    </row>
    <row r="449" spans="1:11" x14ac:dyDescent="0.3">
      <c r="A449" s="60" t="s">
        <v>484</v>
      </c>
      <c r="B449" s="60" t="s">
        <v>485</v>
      </c>
      <c r="C449" s="60">
        <v>22290.76</v>
      </c>
      <c r="D449" s="60"/>
      <c r="E449" s="60">
        <v>162.32</v>
      </c>
      <c r="F449" s="60"/>
      <c r="G449" s="60">
        <v>3.33</v>
      </c>
      <c r="H449" s="60">
        <v>191</v>
      </c>
      <c r="I449" s="60">
        <v>9.57</v>
      </c>
      <c r="J449" s="60"/>
      <c r="K449" s="60"/>
    </row>
    <row r="450" spans="1:11" x14ac:dyDescent="0.3">
      <c r="A450" s="60" t="s">
        <v>3993</v>
      </c>
      <c r="B450" s="60" t="s">
        <v>7358</v>
      </c>
      <c r="C450" s="60">
        <v>519.66999999999996</v>
      </c>
      <c r="D450" s="60"/>
      <c r="E450" s="60">
        <v>17.7</v>
      </c>
      <c r="F450" s="60"/>
      <c r="G450" s="60">
        <v>0.23</v>
      </c>
      <c r="H450" s="60">
        <v>17.7</v>
      </c>
      <c r="I450" s="60">
        <v>4.3600000000000003</v>
      </c>
      <c r="J450" s="60"/>
      <c r="K450" s="60"/>
    </row>
    <row r="451" spans="1:11" x14ac:dyDescent="0.3">
      <c r="A451" s="60" t="s">
        <v>3994</v>
      </c>
      <c r="B451" s="60" t="s">
        <v>7359</v>
      </c>
      <c r="C451" s="60">
        <v>47.69</v>
      </c>
      <c r="D451" s="60"/>
      <c r="E451" s="60">
        <v>0.62860000000000005</v>
      </c>
      <c r="F451" s="60"/>
      <c r="G451" s="60">
        <v>0</v>
      </c>
      <c r="H451" s="60">
        <v>1.29</v>
      </c>
      <c r="I451" s="60">
        <v>-286.18</v>
      </c>
      <c r="J451" s="60"/>
      <c r="K451" s="60"/>
    </row>
    <row r="452" spans="1:11" x14ac:dyDescent="0.3">
      <c r="A452" s="60" t="s">
        <v>81</v>
      </c>
      <c r="B452" s="60" t="s">
        <v>82</v>
      </c>
      <c r="C452" s="60">
        <v>67654.47</v>
      </c>
      <c r="D452" s="60"/>
      <c r="E452" s="60">
        <v>168.16</v>
      </c>
      <c r="F452" s="60"/>
      <c r="G452" s="60">
        <v>1.21</v>
      </c>
      <c r="H452" s="60">
        <v>177.4</v>
      </c>
      <c r="I452" s="60">
        <v>25.06</v>
      </c>
      <c r="J452" s="60"/>
      <c r="K452" s="60"/>
    </row>
    <row r="453" spans="1:11" x14ac:dyDescent="0.3">
      <c r="A453" s="60" t="s">
        <v>3995</v>
      </c>
      <c r="B453" s="60" t="s">
        <v>7360</v>
      </c>
      <c r="C453" s="60">
        <v>93.5</v>
      </c>
      <c r="D453" s="60"/>
      <c r="E453" s="60">
        <v>4.0999999999999996</v>
      </c>
      <c r="F453" s="60"/>
      <c r="G453" s="60">
        <v>0</v>
      </c>
      <c r="H453" s="60">
        <v>24.75</v>
      </c>
      <c r="I453" s="60">
        <v>-1090.68</v>
      </c>
      <c r="J453" s="60"/>
      <c r="K453" s="60"/>
    </row>
    <row r="454" spans="1:11" x14ac:dyDescent="0.3">
      <c r="A454" s="60" t="s">
        <v>486</v>
      </c>
      <c r="B454" s="60" t="s">
        <v>487</v>
      </c>
      <c r="C454" s="60">
        <v>1291.1199999999999</v>
      </c>
      <c r="D454" s="60"/>
      <c r="E454" s="60">
        <v>25.5</v>
      </c>
      <c r="F454" s="60"/>
      <c r="G454" s="60">
        <v>0</v>
      </c>
      <c r="H454" s="60">
        <v>30</v>
      </c>
      <c r="I454" s="60">
        <v>79.31</v>
      </c>
      <c r="J454" s="60"/>
      <c r="K454" s="60"/>
    </row>
    <row r="455" spans="1:11" x14ac:dyDescent="0.3">
      <c r="A455" s="60" t="s">
        <v>3996</v>
      </c>
      <c r="B455" s="60" t="s">
        <v>7361</v>
      </c>
      <c r="C455" s="60">
        <v>572.41999999999996</v>
      </c>
      <c r="D455" s="60"/>
      <c r="E455" s="60">
        <v>6.93</v>
      </c>
      <c r="F455" s="60"/>
      <c r="G455" s="60">
        <v>0.44</v>
      </c>
      <c r="H455" s="60">
        <v>7.51</v>
      </c>
      <c r="I455" s="60">
        <v>6.24</v>
      </c>
      <c r="J455" s="60"/>
      <c r="K455" s="60"/>
    </row>
    <row r="456" spans="1:11" x14ac:dyDescent="0.3">
      <c r="A456" s="60" t="s">
        <v>3997</v>
      </c>
      <c r="B456" s="60" t="s">
        <v>7362</v>
      </c>
      <c r="C456" s="60">
        <v>364.51</v>
      </c>
      <c r="D456" s="60"/>
      <c r="E456" s="60">
        <v>16.149999999999999</v>
      </c>
      <c r="F456" s="60"/>
      <c r="G456" s="60">
        <v>0</v>
      </c>
      <c r="H456" s="60">
        <v>17.100000000000001</v>
      </c>
      <c r="I456" s="60">
        <v>39.979999999999997</v>
      </c>
      <c r="J456" s="60"/>
      <c r="K456" s="60"/>
    </row>
    <row r="457" spans="1:11" x14ac:dyDescent="0.3">
      <c r="A457" s="60" t="s">
        <v>3998</v>
      </c>
      <c r="B457" s="60" t="s">
        <v>7363</v>
      </c>
      <c r="C457" s="60">
        <v>190.13</v>
      </c>
      <c r="D457" s="60"/>
      <c r="E457" s="60">
        <v>4.68</v>
      </c>
      <c r="F457" s="60"/>
      <c r="G457" s="60">
        <v>0</v>
      </c>
      <c r="H457" s="60">
        <v>9.69</v>
      </c>
      <c r="I457" s="60">
        <v>-20.71</v>
      </c>
      <c r="J457" s="60"/>
      <c r="K457" s="60"/>
    </row>
    <row r="458" spans="1:11" x14ac:dyDescent="0.3">
      <c r="A458" s="60" t="s">
        <v>3999</v>
      </c>
      <c r="B458" s="60" t="s">
        <v>7364</v>
      </c>
      <c r="C458" s="60">
        <v>12040.65</v>
      </c>
      <c r="D458" s="60"/>
      <c r="E458" s="60">
        <v>4.05</v>
      </c>
      <c r="F458" s="60"/>
      <c r="G458" s="60">
        <v>6.88</v>
      </c>
      <c r="H458" s="60">
        <v>6.01</v>
      </c>
      <c r="I458" s="60">
        <v>85</v>
      </c>
      <c r="J458" s="60"/>
      <c r="K458" s="60"/>
    </row>
    <row r="459" spans="1:11" x14ac:dyDescent="0.3">
      <c r="A459" s="60" t="s">
        <v>4000</v>
      </c>
      <c r="B459" s="60" t="s">
        <v>7365</v>
      </c>
      <c r="C459" s="60">
        <v>53.71</v>
      </c>
      <c r="D459" s="60"/>
      <c r="E459" s="60">
        <v>1.39</v>
      </c>
      <c r="F459" s="60"/>
      <c r="G459" s="60">
        <v>0</v>
      </c>
      <c r="H459" s="60">
        <v>2.2000000000000002</v>
      </c>
      <c r="I459" s="60">
        <v>-59.48</v>
      </c>
      <c r="J459" s="60"/>
      <c r="K459" s="60"/>
    </row>
    <row r="460" spans="1:11" x14ac:dyDescent="0.3">
      <c r="A460" s="60" t="s">
        <v>4001</v>
      </c>
      <c r="B460" s="60" t="s">
        <v>7366</v>
      </c>
      <c r="C460" s="60">
        <v>20.97</v>
      </c>
      <c r="D460" s="60"/>
      <c r="E460" s="60">
        <v>0.1167</v>
      </c>
      <c r="F460" s="60"/>
      <c r="G460" s="60">
        <v>0</v>
      </c>
      <c r="H460" s="60">
        <v>0.24</v>
      </c>
      <c r="I460" s="60">
        <v>-2.5299999999999998</v>
      </c>
      <c r="J460" s="60"/>
      <c r="K460" s="60"/>
    </row>
    <row r="461" spans="1:11" x14ac:dyDescent="0.3">
      <c r="A461" s="60" t="s">
        <v>4002</v>
      </c>
      <c r="B461" s="60" t="s">
        <v>7367</v>
      </c>
      <c r="C461" s="60">
        <v>59.03</v>
      </c>
      <c r="D461" s="60"/>
      <c r="E461" s="60">
        <v>11.22</v>
      </c>
      <c r="F461" s="60"/>
      <c r="G461" s="60">
        <v>0</v>
      </c>
      <c r="H461" s="60">
        <v>11.53</v>
      </c>
      <c r="I461" s="60">
        <v>-35.4</v>
      </c>
      <c r="J461" s="60"/>
      <c r="K461" s="60"/>
    </row>
    <row r="462" spans="1:11" x14ac:dyDescent="0.3">
      <c r="A462" s="60" t="s">
        <v>4003</v>
      </c>
      <c r="B462" s="60" t="s">
        <v>7368</v>
      </c>
      <c r="C462" s="60">
        <v>2384.4699999999998</v>
      </c>
      <c r="D462" s="60"/>
      <c r="E462" s="60">
        <v>5.45</v>
      </c>
      <c r="F462" s="60"/>
      <c r="G462" s="60">
        <v>0</v>
      </c>
      <c r="H462" s="60">
        <v>6.89</v>
      </c>
      <c r="I462" s="60">
        <v>-2.2999999999999998</v>
      </c>
      <c r="J462" s="60"/>
      <c r="K462" s="60"/>
    </row>
    <row r="463" spans="1:11" x14ac:dyDescent="0.3">
      <c r="A463" s="60" t="s">
        <v>488</v>
      </c>
      <c r="B463" s="60" t="s">
        <v>489</v>
      </c>
      <c r="C463" s="60">
        <v>5761.26</v>
      </c>
      <c r="D463" s="60"/>
      <c r="E463" s="60">
        <v>45.14</v>
      </c>
      <c r="F463" s="60"/>
      <c r="G463" s="60">
        <v>1.51</v>
      </c>
      <c r="H463" s="60">
        <v>45.82</v>
      </c>
      <c r="I463" s="60">
        <v>11.16</v>
      </c>
      <c r="J463" s="60"/>
      <c r="K463" s="60"/>
    </row>
    <row r="464" spans="1:11" x14ac:dyDescent="0.3">
      <c r="A464" s="60" t="s">
        <v>490</v>
      </c>
      <c r="B464" s="60" t="s">
        <v>491</v>
      </c>
      <c r="C464" s="60">
        <v>2520.4299999999998</v>
      </c>
      <c r="D464" s="60"/>
      <c r="E464" s="60">
        <v>15.07</v>
      </c>
      <c r="F464" s="60"/>
      <c r="G464" s="60">
        <v>2.92</v>
      </c>
      <c r="H464" s="60">
        <v>15.07</v>
      </c>
      <c r="I464" s="60">
        <v>5.44</v>
      </c>
      <c r="J464" s="60"/>
      <c r="K464" s="60"/>
    </row>
    <row r="465" spans="1:11" x14ac:dyDescent="0.3">
      <c r="A465" s="60" t="s">
        <v>4004</v>
      </c>
      <c r="B465" s="60" t="s">
        <v>7369</v>
      </c>
      <c r="C465" s="60">
        <v>117.13</v>
      </c>
      <c r="D465" s="60"/>
      <c r="E465" s="60">
        <v>3.28</v>
      </c>
      <c r="F465" s="60"/>
      <c r="G465" s="60">
        <v>0</v>
      </c>
      <c r="H465" s="60">
        <v>7.77</v>
      </c>
      <c r="I465" s="60">
        <v>-132.18</v>
      </c>
      <c r="J465" s="60"/>
      <c r="K465" s="60"/>
    </row>
    <row r="466" spans="1:11" x14ac:dyDescent="0.3">
      <c r="A466" s="60" t="s">
        <v>4005</v>
      </c>
      <c r="B466" s="60" t="s">
        <v>7370</v>
      </c>
      <c r="C466" s="60">
        <v>1692.39</v>
      </c>
      <c r="D466" s="60"/>
      <c r="E466" s="60">
        <v>61.15</v>
      </c>
      <c r="F466" s="60"/>
      <c r="G466" s="60">
        <v>0</v>
      </c>
      <c r="H466" s="60">
        <v>71.36</v>
      </c>
      <c r="I466" s="60">
        <v>-46.72</v>
      </c>
      <c r="J466" s="60"/>
      <c r="K466" s="60"/>
    </row>
    <row r="467" spans="1:11" x14ac:dyDescent="0.3">
      <c r="A467" s="60" t="s">
        <v>492</v>
      </c>
      <c r="B467" s="60" t="s">
        <v>493</v>
      </c>
      <c r="C467" s="60">
        <v>6281.06</v>
      </c>
      <c r="D467" s="60"/>
      <c r="E467" s="60">
        <v>70.58</v>
      </c>
      <c r="F467" s="60"/>
      <c r="G467" s="60">
        <v>2.3199999999999998</v>
      </c>
      <c r="H467" s="60">
        <v>78.84</v>
      </c>
      <c r="I467" s="60">
        <v>35.979999999999997</v>
      </c>
      <c r="J467" s="60"/>
      <c r="K467" s="60"/>
    </row>
    <row r="468" spans="1:11" x14ac:dyDescent="0.3">
      <c r="A468" s="60" t="s">
        <v>4006</v>
      </c>
      <c r="B468" s="60" t="s">
        <v>7371</v>
      </c>
      <c r="C468" s="60">
        <v>3.82</v>
      </c>
      <c r="D468" s="60"/>
      <c r="E468" s="60">
        <v>9.5000000000000001E-2</v>
      </c>
      <c r="F468" s="60"/>
      <c r="G468" s="60">
        <v>0</v>
      </c>
      <c r="H468" s="60">
        <v>1.27</v>
      </c>
      <c r="I468" s="60">
        <v>-868.16</v>
      </c>
      <c r="J468" s="60"/>
      <c r="K468" s="60"/>
    </row>
    <row r="469" spans="1:11" x14ac:dyDescent="0.3">
      <c r="A469" s="60" t="s">
        <v>494</v>
      </c>
      <c r="B469" s="60" t="s">
        <v>495</v>
      </c>
      <c r="C469" s="60">
        <v>4004.52</v>
      </c>
      <c r="D469" s="60"/>
      <c r="E469" s="60">
        <v>46.03</v>
      </c>
      <c r="F469" s="60"/>
      <c r="G469" s="60">
        <v>2.2599999999999998</v>
      </c>
      <c r="H469" s="60">
        <v>46.12</v>
      </c>
      <c r="I469" s="60">
        <v>6.73</v>
      </c>
      <c r="J469" s="60"/>
      <c r="K469" s="60"/>
    </row>
    <row r="470" spans="1:11" x14ac:dyDescent="0.3">
      <c r="A470" s="60" t="s">
        <v>496</v>
      </c>
      <c r="B470" s="60" t="s">
        <v>497</v>
      </c>
      <c r="C470" s="60">
        <v>2254.35</v>
      </c>
      <c r="D470" s="60"/>
      <c r="E470" s="60">
        <v>40.85</v>
      </c>
      <c r="F470" s="60"/>
      <c r="G470" s="60">
        <v>0</v>
      </c>
      <c r="H470" s="60">
        <v>51.71</v>
      </c>
      <c r="I470" s="60">
        <v>22.79</v>
      </c>
      <c r="J470" s="60"/>
      <c r="K470" s="60"/>
    </row>
    <row r="471" spans="1:11" x14ac:dyDescent="0.3">
      <c r="A471" s="60" t="s">
        <v>498</v>
      </c>
      <c r="B471" s="60" t="s">
        <v>499</v>
      </c>
      <c r="C471" s="60">
        <v>12785.96</v>
      </c>
      <c r="D471" s="60"/>
      <c r="E471" s="60">
        <v>71.83</v>
      </c>
      <c r="F471" s="60"/>
      <c r="G471" s="60">
        <v>2.09</v>
      </c>
      <c r="H471" s="60">
        <v>84.76</v>
      </c>
      <c r="I471" s="60">
        <v>9.85</v>
      </c>
      <c r="J471" s="60"/>
      <c r="K471" s="60"/>
    </row>
    <row r="472" spans="1:11" x14ac:dyDescent="0.3">
      <c r="A472" s="60" t="s">
        <v>500</v>
      </c>
      <c r="B472" s="60" t="s">
        <v>501</v>
      </c>
      <c r="C472" s="60">
        <v>1565.56</v>
      </c>
      <c r="D472" s="60"/>
      <c r="E472" s="60">
        <v>42.81</v>
      </c>
      <c r="F472" s="60"/>
      <c r="G472" s="60">
        <v>2.2599999999999998</v>
      </c>
      <c r="H472" s="60">
        <v>47.18</v>
      </c>
      <c r="I472" s="60">
        <v>12.65</v>
      </c>
      <c r="J472" s="60"/>
      <c r="K472" s="60"/>
    </row>
    <row r="473" spans="1:11" x14ac:dyDescent="0.3">
      <c r="A473" s="60" t="s">
        <v>4007</v>
      </c>
      <c r="B473" s="60" t="s">
        <v>7372</v>
      </c>
      <c r="C473" s="60">
        <v>127.86</v>
      </c>
      <c r="D473" s="60"/>
      <c r="E473" s="60">
        <v>5.65</v>
      </c>
      <c r="F473" s="60"/>
      <c r="G473" s="60">
        <v>0</v>
      </c>
      <c r="H473" s="60">
        <v>5.8</v>
      </c>
      <c r="I473" s="60">
        <v>9.49</v>
      </c>
      <c r="J473" s="60"/>
      <c r="K473" s="60"/>
    </row>
    <row r="474" spans="1:11" x14ac:dyDescent="0.3">
      <c r="A474" s="60" t="s">
        <v>4008</v>
      </c>
      <c r="B474" s="60" t="s">
        <v>7373</v>
      </c>
      <c r="C474" s="60">
        <v>8.18</v>
      </c>
      <c r="D474" s="60"/>
      <c r="E474" s="60">
        <v>2.5619000000000001</v>
      </c>
      <c r="F474" s="60"/>
      <c r="G474" s="60">
        <v>0</v>
      </c>
      <c r="H474" s="60">
        <v>3.41</v>
      </c>
      <c r="I474" s="60">
        <v>0.3</v>
      </c>
      <c r="J474" s="60"/>
      <c r="K474" s="60"/>
    </row>
    <row r="475" spans="1:11" x14ac:dyDescent="0.3">
      <c r="A475" s="60" t="s">
        <v>4009</v>
      </c>
      <c r="B475" s="60" t="s">
        <v>7374</v>
      </c>
      <c r="C475" s="60">
        <v>248.56</v>
      </c>
      <c r="D475" s="60"/>
      <c r="E475" s="60">
        <v>1.84</v>
      </c>
      <c r="F475" s="60"/>
      <c r="G475" s="60">
        <v>0</v>
      </c>
      <c r="H475" s="60">
        <v>1.88</v>
      </c>
      <c r="I475" s="60">
        <v>-28.12</v>
      </c>
      <c r="J475" s="60"/>
      <c r="K475" s="60"/>
    </row>
    <row r="476" spans="1:11" x14ac:dyDescent="0.3">
      <c r="A476" s="60" t="s">
        <v>4010</v>
      </c>
      <c r="B476" s="60" t="s">
        <v>7375</v>
      </c>
      <c r="C476" s="60">
        <v>1306.5</v>
      </c>
      <c r="D476" s="60"/>
      <c r="E476" s="60">
        <v>25.4</v>
      </c>
      <c r="F476" s="60"/>
      <c r="G476" s="60">
        <v>0</v>
      </c>
      <c r="H476" s="60">
        <v>28.29</v>
      </c>
      <c r="I476" s="60">
        <v>-56.5</v>
      </c>
      <c r="J476" s="60"/>
      <c r="K476" s="60"/>
    </row>
    <row r="477" spans="1:11" x14ac:dyDescent="0.3">
      <c r="A477" s="60" t="s">
        <v>502</v>
      </c>
      <c r="B477" s="60" t="s">
        <v>503</v>
      </c>
      <c r="C477" s="60">
        <v>2580.02</v>
      </c>
      <c r="D477" s="60"/>
      <c r="E477" s="60">
        <v>78.05</v>
      </c>
      <c r="F477" s="60"/>
      <c r="G477" s="60">
        <v>0</v>
      </c>
      <c r="H477" s="60">
        <v>78.349999999999994</v>
      </c>
      <c r="I477" s="60">
        <v>12.19</v>
      </c>
      <c r="J477" s="60"/>
      <c r="K477" s="60"/>
    </row>
    <row r="478" spans="1:11" x14ac:dyDescent="0.3">
      <c r="A478" s="60" t="s">
        <v>4011</v>
      </c>
      <c r="B478" s="60" t="s">
        <v>7376</v>
      </c>
      <c r="C478" s="60">
        <v>292.79000000000002</v>
      </c>
      <c r="D478" s="60"/>
      <c r="E478" s="60">
        <v>8.9</v>
      </c>
      <c r="F478" s="60"/>
      <c r="G478" s="60">
        <v>0</v>
      </c>
      <c r="H478" s="60">
        <v>9.36</v>
      </c>
      <c r="I478" s="60">
        <v>-292.94</v>
      </c>
      <c r="J478" s="60"/>
      <c r="K478" s="60"/>
    </row>
    <row r="479" spans="1:11" x14ac:dyDescent="0.3">
      <c r="A479" s="60" t="s">
        <v>504</v>
      </c>
      <c r="B479" s="60" t="s">
        <v>505</v>
      </c>
      <c r="C479" s="60">
        <v>1198.33</v>
      </c>
      <c r="D479" s="60"/>
      <c r="E479" s="60">
        <v>15.67</v>
      </c>
      <c r="F479" s="60"/>
      <c r="G479" s="60">
        <v>0</v>
      </c>
      <c r="H479" s="60">
        <v>22.76</v>
      </c>
      <c r="I479" s="60">
        <v>61.64</v>
      </c>
      <c r="J479" s="60"/>
      <c r="K479" s="60"/>
    </row>
    <row r="480" spans="1:11" x14ac:dyDescent="0.3">
      <c r="A480" s="60" t="s">
        <v>4012</v>
      </c>
      <c r="B480" s="60" t="s">
        <v>7377</v>
      </c>
      <c r="C480" s="60">
        <v>32.630000000000003</v>
      </c>
      <c r="D480" s="60"/>
      <c r="E480" s="60">
        <v>0.42820000000000003</v>
      </c>
      <c r="F480" s="60"/>
      <c r="G480" s="60">
        <v>0</v>
      </c>
      <c r="H480" s="60">
        <v>1.37</v>
      </c>
      <c r="I480" s="60">
        <v>6.33</v>
      </c>
      <c r="J480" s="60"/>
      <c r="K480" s="60"/>
    </row>
    <row r="481" spans="1:11" x14ac:dyDescent="0.3">
      <c r="A481" s="60" t="s">
        <v>4013</v>
      </c>
      <c r="B481" s="60" t="s">
        <v>7378</v>
      </c>
      <c r="C481" s="60">
        <v>1332.74</v>
      </c>
      <c r="D481" s="60"/>
      <c r="E481" s="60">
        <v>13.44</v>
      </c>
      <c r="F481" s="60"/>
      <c r="G481" s="60">
        <v>0</v>
      </c>
      <c r="H481" s="60">
        <v>20.75</v>
      </c>
      <c r="I481" s="60">
        <v>-69.27</v>
      </c>
      <c r="J481" s="60"/>
      <c r="K481" s="60"/>
    </row>
    <row r="482" spans="1:11" x14ac:dyDescent="0.3">
      <c r="A482" s="60" t="s">
        <v>506</v>
      </c>
      <c r="B482" s="60" t="s">
        <v>507</v>
      </c>
      <c r="C482" s="60">
        <v>64983.11</v>
      </c>
      <c r="D482" s="60"/>
      <c r="E482" s="60">
        <v>71</v>
      </c>
      <c r="F482" s="60"/>
      <c r="G482" s="60">
        <v>1.8</v>
      </c>
      <c r="H482" s="60">
        <v>72.739999999999995</v>
      </c>
      <c r="I482" s="60">
        <v>27.84</v>
      </c>
      <c r="J482" s="60"/>
      <c r="K482" s="60"/>
    </row>
    <row r="483" spans="1:11" x14ac:dyDescent="0.3">
      <c r="A483" s="60" t="s">
        <v>4014</v>
      </c>
      <c r="B483" s="60" t="s">
        <v>7379</v>
      </c>
      <c r="C483" s="60">
        <v>0.56000000000000005</v>
      </c>
      <c r="D483" s="60"/>
      <c r="E483" s="60">
        <v>1.0999999999999999E-2</v>
      </c>
      <c r="F483" s="60"/>
      <c r="G483" s="60">
        <v>0</v>
      </c>
      <c r="H483" s="60">
        <v>584</v>
      </c>
      <c r="I483" s="60">
        <v>-5509.03</v>
      </c>
      <c r="J483" s="60"/>
      <c r="K483" s="60"/>
    </row>
    <row r="484" spans="1:11" x14ac:dyDescent="0.3">
      <c r="A484" s="60" t="s">
        <v>4015</v>
      </c>
      <c r="B484" s="60" t="s">
        <v>7380</v>
      </c>
      <c r="C484" s="60">
        <v>61.56</v>
      </c>
      <c r="D484" s="60"/>
      <c r="E484" s="60">
        <v>7.62</v>
      </c>
      <c r="F484" s="60"/>
      <c r="G484" s="60">
        <v>0</v>
      </c>
      <c r="H484" s="60">
        <v>8.1199999999999992</v>
      </c>
      <c r="I484" s="60">
        <v>-9.65</v>
      </c>
      <c r="J484" s="60"/>
      <c r="K484" s="60"/>
    </row>
    <row r="485" spans="1:11" x14ac:dyDescent="0.3">
      <c r="A485" s="60" t="s">
        <v>508</v>
      </c>
      <c r="B485" s="60" t="s">
        <v>509</v>
      </c>
      <c r="C485" s="60">
        <v>5412.83</v>
      </c>
      <c r="D485" s="60"/>
      <c r="E485" s="60">
        <v>61.2</v>
      </c>
      <c r="F485" s="60"/>
      <c r="G485" s="60">
        <v>2.29</v>
      </c>
      <c r="H485" s="60">
        <v>62.28</v>
      </c>
      <c r="I485" s="60">
        <v>8.6199999999999992</v>
      </c>
      <c r="J485" s="60"/>
      <c r="K485" s="60"/>
    </row>
    <row r="486" spans="1:11" x14ac:dyDescent="0.3">
      <c r="A486" s="60" t="s">
        <v>4016</v>
      </c>
      <c r="B486" s="60" t="s">
        <v>7381</v>
      </c>
      <c r="C486" s="60">
        <v>145.56</v>
      </c>
      <c r="D486" s="60"/>
      <c r="E486" s="60">
        <v>7.6</v>
      </c>
      <c r="F486" s="60"/>
      <c r="G486" s="60">
        <v>0</v>
      </c>
      <c r="H486" s="60">
        <v>14.98</v>
      </c>
      <c r="I486" s="60">
        <v>-57.28</v>
      </c>
      <c r="J486" s="60"/>
      <c r="K486" s="60"/>
    </row>
    <row r="487" spans="1:11" x14ac:dyDescent="0.3">
      <c r="A487" s="60" t="s">
        <v>510</v>
      </c>
      <c r="B487" s="60" t="s">
        <v>511</v>
      </c>
      <c r="C487" s="60">
        <v>6285.68</v>
      </c>
      <c r="D487" s="60"/>
      <c r="E487" s="60">
        <v>26.14</v>
      </c>
      <c r="F487" s="60"/>
      <c r="G487" s="60">
        <v>0</v>
      </c>
      <c r="H487" s="60">
        <v>30.33</v>
      </c>
      <c r="I487" s="60">
        <v>21.01</v>
      </c>
      <c r="J487" s="60"/>
      <c r="K487" s="60"/>
    </row>
    <row r="488" spans="1:11" x14ac:dyDescent="0.3">
      <c r="A488" s="60" t="s">
        <v>4017</v>
      </c>
      <c r="B488" s="60" t="s">
        <v>7382</v>
      </c>
      <c r="C488" s="60">
        <v>166.05</v>
      </c>
      <c r="D488" s="60"/>
      <c r="E488" s="60">
        <v>5.0999999999999996</v>
      </c>
      <c r="F488" s="60"/>
      <c r="G488" s="60">
        <v>0</v>
      </c>
      <c r="H488" s="60">
        <v>5.93</v>
      </c>
      <c r="I488" s="60">
        <v>1.62</v>
      </c>
      <c r="J488" s="60"/>
      <c r="K488" s="60"/>
    </row>
    <row r="489" spans="1:11" x14ac:dyDescent="0.3">
      <c r="A489" s="60" t="s">
        <v>4018</v>
      </c>
      <c r="B489" s="60" t="s">
        <v>7383</v>
      </c>
      <c r="C489" s="60">
        <v>141.75</v>
      </c>
      <c r="D489" s="60"/>
      <c r="E489" s="60">
        <v>1.53</v>
      </c>
      <c r="F489" s="60"/>
      <c r="G489" s="60">
        <v>0</v>
      </c>
      <c r="H489" s="60">
        <v>2.38</v>
      </c>
      <c r="I489" s="60">
        <v>-5.38</v>
      </c>
      <c r="J489" s="60"/>
      <c r="K489" s="60"/>
    </row>
    <row r="490" spans="1:11" x14ac:dyDescent="0.3">
      <c r="A490" s="60" t="s">
        <v>4019</v>
      </c>
      <c r="B490" s="60" t="s">
        <v>7384</v>
      </c>
      <c r="C490" s="60">
        <v>28.45</v>
      </c>
      <c r="D490" s="60"/>
      <c r="E490" s="60">
        <v>0.21529999999999999</v>
      </c>
      <c r="F490" s="60"/>
      <c r="G490" s="60">
        <v>0</v>
      </c>
      <c r="H490" s="60">
        <v>0.3</v>
      </c>
      <c r="I490" s="60">
        <v>-2.4</v>
      </c>
      <c r="J490" s="60"/>
      <c r="K490" s="60"/>
    </row>
    <row r="491" spans="1:11" x14ac:dyDescent="0.3">
      <c r="A491" s="60" t="s">
        <v>512</v>
      </c>
      <c r="B491" s="60" t="s">
        <v>513</v>
      </c>
      <c r="C491" s="60">
        <v>2167.69</v>
      </c>
      <c r="D491" s="60"/>
      <c r="E491" s="60">
        <v>14.95</v>
      </c>
      <c r="F491" s="60"/>
      <c r="G491" s="60">
        <v>0</v>
      </c>
      <c r="H491" s="60">
        <v>17.260000000000002</v>
      </c>
      <c r="I491" s="60">
        <v>29.43</v>
      </c>
      <c r="J491" s="60"/>
      <c r="K491" s="60"/>
    </row>
    <row r="492" spans="1:11" x14ac:dyDescent="0.3">
      <c r="A492" s="60" t="s">
        <v>514</v>
      </c>
      <c r="B492" s="60" t="s">
        <v>515</v>
      </c>
      <c r="C492" s="60">
        <v>10972.91</v>
      </c>
      <c r="D492" s="60"/>
      <c r="E492" s="60">
        <v>248.96</v>
      </c>
      <c r="F492" s="60"/>
      <c r="G492" s="60">
        <v>0.21</v>
      </c>
      <c r="H492" s="60">
        <v>279.14999999999998</v>
      </c>
      <c r="I492" s="60">
        <v>20.99</v>
      </c>
      <c r="J492" s="60"/>
      <c r="K492" s="60"/>
    </row>
    <row r="493" spans="1:11" x14ac:dyDescent="0.3">
      <c r="A493" s="60" t="s">
        <v>516</v>
      </c>
      <c r="B493" s="60" t="s">
        <v>517</v>
      </c>
      <c r="C493" s="60">
        <v>1754.32</v>
      </c>
      <c r="D493" s="60"/>
      <c r="E493" s="60">
        <v>22.31</v>
      </c>
      <c r="F493" s="60"/>
      <c r="G493" s="60">
        <v>4.3</v>
      </c>
      <c r="H493" s="60">
        <v>22.84</v>
      </c>
      <c r="I493" s="60">
        <v>8.02</v>
      </c>
      <c r="J493" s="60"/>
      <c r="K493" s="60"/>
    </row>
    <row r="494" spans="1:11" x14ac:dyDescent="0.3">
      <c r="A494" s="60" t="s">
        <v>4020</v>
      </c>
      <c r="B494" s="60" t="s">
        <v>7385</v>
      </c>
      <c r="C494" s="60">
        <v>6.4</v>
      </c>
      <c r="D494" s="60"/>
      <c r="E494" s="60">
        <v>1.26</v>
      </c>
      <c r="F494" s="60"/>
      <c r="G494" s="60">
        <v>0</v>
      </c>
      <c r="H494" s="60">
        <v>8.2799999999999994</v>
      </c>
      <c r="I494" s="60">
        <v>-184.97</v>
      </c>
      <c r="J494" s="60"/>
      <c r="K494" s="60"/>
    </row>
    <row r="495" spans="1:11" x14ac:dyDescent="0.3">
      <c r="A495" s="60" t="s">
        <v>518</v>
      </c>
      <c r="B495" s="60" t="s">
        <v>519</v>
      </c>
      <c r="C495" s="60">
        <v>68614.8</v>
      </c>
      <c r="D495" s="60"/>
      <c r="E495" s="60">
        <v>27.12</v>
      </c>
      <c r="F495" s="60"/>
      <c r="G495" s="60">
        <v>5.05</v>
      </c>
      <c r="H495" s="60">
        <v>34.770000000000003</v>
      </c>
      <c r="I495" s="60">
        <v>31.3</v>
      </c>
      <c r="J495" s="60"/>
      <c r="K495" s="60"/>
    </row>
    <row r="496" spans="1:11" x14ac:dyDescent="0.3">
      <c r="A496" s="60" t="s">
        <v>4021</v>
      </c>
      <c r="B496" s="60" t="s">
        <v>7386</v>
      </c>
      <c r="C496" s="60">
        <v>21796.98</v>
      </c>
      <c r="D496" s="60"/>
      <c r="E496" s="60">
        <v>755.24</v>
      </c>
      <c r="F496" s="60"/>
      <c r="G496" s="60">
        <v>0</v>
      </c>
      <c r="H496" s="60">
        <v>815.98</v>
      </c>
      <c r="I496" s="60">
        <v>-69.23</v>
      </c>
      <c r="J496" s="60"/>
      <c r="K496" s="60"/>
    </row>
    <row r="497" spans="1:11" x14ac:dyDescent="0.3">
      <c r="A497" s="60" t="s">
        <v>4022</v>
      </c>
      <c r="B497" s="60" t="s">
        <v>7387</v>
      </c>
      <c r="C497" s="60">
        <v>4021.42</v>
      </c>
      <c r="D497" s="60"/>
      <c r="E497" s="60">
        <v>52.07</v>
      </c>
      <c r="F497" s="60"/>
      <c r="G497" s="60">
        <v>0</v>
      </c>
      <c r="H497" s="60">
        <v>52.07</v>
      </c>
      <c r="I497" s="60">
        <v>-181.66</v>
      </c>
      <c r="J497" s="60"/>
      <c r="K497" s="60"/>
    </row>
    <row r="498" spans="1:11" x14ac:dyDescent="0.3">
      <c r="A498" s="60" t="s">
        <v>520</v>
      </c>
      <c r="B498" s="60" t="s">
        <v>521</v>
      </c>
      <c r="C498" s="60">
        <v>72845.8</v>
      </c>
      <c r="D498" s="60"/>
      <c r="E498" s="60">
        <v>15.94</v>
      </c>
      <c r="F498" s="60"/>
      <c r="G498" s="60">
        <v>3.84</v>
      </c>
      <c r="H498" s="60">
        <v>18.100000000000001</v>
      </c>
      <c r="I498" s="60">
        <v>9.49</v>
      </c>
      <c r="J498" s="60"/>
      <c r="K498" s="60"/>
    </row>
    <row r="499" spans="1:11" x14ac:dyDescent="0.3">
      <c r="A499" s="60" t="s">
        <v>4023</v>
      </c>
      <c r="B499" s="60" t="s">
        <v>7388</v>
      </c>
      <c r="C499" s="60">
        <v>10.72</v>
      </c>
      <c r="D499" s="60"/>
      <c r="E499" s="60">
        <v>0.95</v>
      </c>
      <c r="F499" s="60"/>
      <c r="G499" s="60">
        <v>0</v>
      </c>
      <c r="H499" s="60">
        <v>5.35</v>
      </c>
      <c r="I499" s="60">
        <v>-18.97</v>
      </c>
      <c r="J499" s="60"/>
      <c r="K499" s="60"/>
    </row>
    <row r="500" spans="1:11" x14ac:dyDescent="0.3">
      <c r="A500" s="60" t="s">
        <v>522</v>
      </c>
      <c r="B500" s="60" t="s">
        <v>523</v>
      </c>
      <c r="C500" s="60">
        <v>1672.44</v>
      </c>
      <c r="D500" s="60"/>
      <c r="E500" s="60">
        <v>64.3</v>
      </c>
      <c r="F500" s="60"/>
      <c r="G500" s="60">
        <v>1.06</v>
      </c>
      <c r="H500" s="60">
        <v>67.459999999999994</v>
      </c>
      <c r="I500" s="60">
        <v>15.84</v>
      </c>
      <c r="J500" s="60"/>
      <c r="K500" s="60"/>
    </row>
    <row r="501" spans="1:11" x14ac:dyDescent="0.3">
      <c r="A501" s="60" t="s">
        <v>524</v>
      </c>
      <c r="B501" s="60" t="s">
        <v>525</v>
      </c>
      <c r="C501" s="60">
        <v>2416.79</v>
      </c>
      <c r="D501" s="60"/>
      <c r="E501" s="60">
        <v>44.91</v>
      </c>
      <c r="F501" s="60"/>
      <c r="G501" s="60">
        <v>1.1599999999999999</v>
      </c>
      <c r="H501" s="60">
        <v>44.91</v>
      </c>
      <c r="I501" s="60">
        <v>12.1</v>
      </c>
      <c r="J501" s="60"/>
      <c r="K501" s="60"/>
    </row>
    <row r="502" spans="1:11" x14ac:dyDescent="0.3">
      <c r="A502" s="60" t="s">
        <v>526</v>
      </c>
      <c r="B502" s="60" t="s">
        <v>527</v>
      </c>
      <c r="C502" s="60">
        <v>90322.25</v>
      </c>
      <c r="D502" s="60"/>
      <c r="E502" s="60">
        <v>146.35</v>
      </c>
      <c r="F502" s="60"/>
      <c r="G502" s="60">
        <v>2.98</v>
      </c>
      <c r="H502" s="60">
        <v>149.99</v>
      </c>
      <c r="I502" s="60">
        <v>126.01</v>
      </c>
      <c r="J502" s="60"/>
      <c r="K502" s="60"/>
    </row>
    <row r="503" spans="1:11" x14ac:dyDescent="0.3">
      <c r="A503" s="60" t="s">
        <v>4024</v>
      </c>
      <c r="B503" s="60" t="s">
        <v>7389</v>
      </c>
      <c r="C503" s="60">
        <v>59.18</v>
      </c>
      <c r="D503" s="60"/>
      <c r="E503" s="60">
        <v>0.19500000000000001</v>
      </c>
      <c r="F503" s="60"/>
      <c r="G503" s="60">
        <v>0</v>
      </c>
      <c r="H503" s="60">
        <v>0.46</v>
      </c>
      <c r="I503" s="60">
        <v>-12.39</v>
      </c>
      <c r="J503" s="60"/>
      <c r="K503" s="60"/>
    </row>
    <row r="504" spans="1:11" x14ac:dyDescent="0.3">
      <c r="A504" s="60" t="s">
        <v>528</v>
      </c>
      <c r="B504" s="60" t="s">
        <v>529</v>
      </c>
      <c r="C504" s="60">
        <v>226953.86</v>
      </c>
      <c r="D504" s="60"/>
      <c r="E504" s="60">
        <v>93.39</v>
      </c>
      <c r="F504" s="60"/>
      <c r="G504" s="60">
        <v>0</v>
      </c>
      <c r="H504" s="60">
        <v>109.36</v>
      </c>
      <c r="I504" s="60">
        <v>13.29</v>
      </c>
      <c r="J504" s="60"/>
      <c r="K504" s="60"/>
    </row>
    <row r="505" spans="1:11" x14ac:dyDescent="0.3">
      <c r="A505" s="60" t="s">
        <v>4025</v>
      </c>
      <c r="B505" s="60" t="s">
        <v>7390</v>
      </c>
      <c r="C505" s="60">
        <v>6.46</v>
      </c>
      <c r="D505" s="60"/>
      <c r="E505" s="60">
        <v>0.88990000000000002</v>
      </c>
      <c r="F505" s="60"/>
      <c r="G505" s="60">
        <v>4.49</v>
      </c>
      <c r="H505" s="60">
        <v>0.91</v>
      </c>
      <c r="I505" s="60">
        <v>18.04</v>
      </c>
      <c r="J505" s="60"/>
      <c r="K505" s="60"/>
    </row>
    <row r="506" spans="1:11" x14ac:dyDescent="0.3">
      <c r="A506" s="60" t="s">
        <v>530</v>
      </c>
      <c r="B506" s="60" t="s">
        <v>531</v>
      </c>
      <c r="C506" s="60">
        <v>1438.25</v>
      </c>
      <c r="D506" s="60"/>
      <c r="E506" s="60">
        <v>43.7</v>
      </c>
      <c r="F506" s="60"/>
      <c r="G506" s="60">
        <v>0</v>
      </c>
      <c r="H506" s="60">
        <v>50.48</v>
      </c>
      <c r="I506" s="60">
        <v>13.53</v>
      </c>
      <c r="J506" s="60"/>
      <c r="K506" s="60"/>
    </row>
    <row r="507" spans="1:11" x14ac:dyDescent="0.3">
      <c r="A507" s="60" t="s">
        <v>532</v>
      </c>
      <c r="B507" s="60" t="s">
        <v>533</v>
      </c>
      <c r="C507" s="60">
        <v>202100.94</v>
      </c>
      <c r="D507" s="60"/>
      <c r="E507" s="60">
        <v>20</v>
      </c>
      <c r="F507" s="60"/>
      <c r="G507" s="60">
        <v>1.5</v>
      </c>
      <c r="H507" s="60">
        <v>20.16</v>
      </c>
      <c r="I507" s="60">
        <v>6.34</v>
      </c>
      <c r="J507" s="60"/>
      <c r="K507" s="60"/>
    </row>
    <row r="508" spans="1:11" x14ac:dyDescent="0.3">
      <c r="A508" s="60" t="s">
        <v>4026</v>
      </c>
      <c r="B508" s="60" t="s">
        <v>7391</v>
      </c>
      <c r="C508" s="60">
        <v>35890.68</v>
      </c>
      <c r="D508" s="60"/>
      <c r="E508" s="60">
        <v>10.73</v>
      </c>
      <c r="F508" s="60"/>
      <c r="G508" s="60">
        <v>5.13</v>
      </c>
      <c r="H508" s="60">
        <v>11.95</v>
      </c>
      <c r="I508" s="60">
        <v>12.29</v>
      </c>
      <c r="J508" s="60"/>
      <c r="K508" s="60"/>
    </row>
    <row r="509" spans="1:11" x14ac:dyDescent="0.3">
      <c r="A509" s="60" t="s">
        <v>534</v>
      </c>
      <c r="B509" s="60" t="s">
        <v>535</v>
      </c>
      <c r="C509" s="60">
        <v>5235.41</v>
      </c>
      <c r="D509" s="60"/>
      <c r="E509" s="60">
        <v>35.119999999999997</v>
      </c>
      <c r="F509" s="60"/>
      <c r="G509" s="60">
        <v>1.71</v>
      </c>
      <c r="H509" s="60">
        <v>35.14</v>
      </c>
      <c r="I509" s="60">
        <v>59.18</v>
      </c>
      <c r="J509" s="60"/>
      <c r="K509" s="60"/>
    </row>
    <row r="510" spans="1:11" x14ac:dyDescent="0.3">
      <c r="A510" s="60" t="s">
        <v>536</v>
      </c>
      <c r="B510" s="60" t="s">
        <v>537</v>
      </c>
      <c r="C510" s="60">
        <v>6294.42</v>
      </c>
      <c r="D510" s="60"/>
      <c r="E510" s="60">
        <v>15.79</v>
      </c>
      <c r="F510" s="60"/>
      <c r="G510" s="60">
        <v>9.1300000000000008</v>
      </c>
      <c r="H510" s="60">
        <v>18.260000000000002</v>
      </c>
      <c r="I510" s="60">
        <v>57.4</v>
      </c>
      <c r="J510" s="60"/>
      <c r="K510" s="60"/>
    </row>
    <row r="511" spans="1:11" x14ac:dyDescent="0.3">
      <c r="A511" s="60" t="s">
        <v>4027</v>
      </c>
      <c r="B511" s="60" t="s">
        <v>7392</v>
      </c>
      <c r="C511" s="60">
        <v>33278.79</v>
      </c>
      <c r="D511" s="60"/>
      <c r="E511" s="60">
        <v>33.700000000000003</v>
      </c>
      <c r="F511" s="60"/>
      <c r="G511" s="60">
        <v>1.54</v>
      </c>
      <c r="H511" s="60">
        <v>36.090000000000003</v>
      </c>
      <c r="I511" s="60">
        <v>3.66</v>
      </c>
      <c r="J511" s="60"/>
      <c r="K511" s="60"/>
    </row>
    <row r="512" spans="1:11" x14ac:dyDescent="0.3">
      <c r="A512" s="60" t="s">
        <v>538</v>
      </c>
      <c r="B512" s="60" t="s">
        <v>539</v>
      </c>
      <c r="C512" s="60">
        <v>51446.49</v>
      </c>
      <c r="D512" s="60"/>
      <c r="E512" s="60">
        <v>85.46</v>
      </c>
      <c r="F512" s="60"/>
      <c r="G512" s="60">
        <v>0</v>
      </c>
      <c r="H512" s="60">
        <v>110.25</v>
      </c>
      <c r="I512" s="60">
        <v>15.35</v>
      </c>
      <c r="J512" s="60"/>
      <c r="K512" s="60"/>
    </row>
    <row r="513" spans="1:11" x14ac:dyDescent="0.3">
      <c r="A513" s="60" t="s">
        <v>4028</v>
      </c>
      <c r="B513" s="60" t="s">
        <v>7393</v>
      </c>
      <c r="C513" s="60">
        <v>733.06</v>
      </c>
      <c r="D513" s="60"/>
      <c r="E513" s="60">
        <v>14.8</v>
      </c>
      <c r="F513" s="60"/>
      <c r="G513" s="60">
        <v>3.24</v>
      </c>
      <c r="H513" s="60">
        <v>23.12</v>
      </c>
      <c r="I513" s="60">
        <v>16.93</v>
      </c>
      <c r="J513" s="60"/>
      <c r="K513" s="60"/>
    </row>
    <row r="514" spans="1:11" x14ac:dyDescent="0.3">
      <c r="A514" s="60" t="s">
        <v>540</v>
      </c>
      <c r="B514" s="60" t="s">
        <v>541</v>
      </c>
      <c r="C514" s="60">
        <v>1297.48</v>
      </c>
      <c r="D514" s="60"/>
      <c r="E514" s="60">
        <v>82.6</v>
      </c>
      <c r="F514" s="60"/>
      <c r="G514" s="60">
        <v>1.84</v>
      </c>
      <c r="H514" s="60">
        <v>84.45</v>
      </c>
      <c r="I514" s="60">
        <v>10.08</v>
      </c>
      <c r="J514" s="60"/>
      <c r="K514" s="60"/>
    </row>
    <row r="515" spans="1:11" x14ac:dyDescent="0.3">
      <c r="A515" s="60" t="s">
        <v>542</v>
      </c>
      <c r="B515" s="60" t="s">
        <v>543</v>
      </c>
      <c r="C515" s="60">
        <v>1653.53</v>
      </c>
      <c r="D515" s="60"/>
      <c r="E515" s="60">
        <v>49.47</v>
      </c>
      <c r="F515" s="60"/>
      <c r="G515" s="60">
        <v>1.86</v>
      </c>
      <c r="H515" s="60">
        <v>52.51</v>
      </c>
      <c r="I515" s="60">
        <v>6.78</v>
      </c>
      <c r="J515" s="60"/>
      <c r="K515" s="60"/>
    </row>
    <row r="516" spans="1:11" x14ac:dyDescent="0.3">
      <c r="A516" s="60" t="s">
        <v>544</v>
      </c>
      <c r="B516" s="60" t="s">
        <v>545</v>
      </c>
      <c r="C516" s="60">
        <v>12136.9</v>
      </c>
      <c r="D516" s="60"/>
      <c r="E516" s="60">
        <v>152.69999999999999</v>
      </c>
      <c r="F516" s="60"/>
      <c r="G516" s="60">
        <v>1.52</v>
      </c>
      <c r="H516" s="60">
        <v>163.77000000000001</v>
      </c>
      <c r="I516" s="60">
        <v>18.239999999999998</v>
      </c>
      <c r="J516" s="60"/>
      <c r="K516" s="60"/>
    </row>
    <row r="517" spans="1:11" x14ac:dyDescent="0.3">
      <c r="A517" s="60" t="s">
        <v>4029</v>
      </c>
      <c r="B517" s="60" t="s">
        <v>7394</v>
      </c>
      <c r="C517" s="60">
        <v>6.34</v>
      </c>
      <c r="D517" s="60"/>
      <c r="E517" s="60">
        <v>0.6</v>
      </c>
      <c r="F517" s="60"/>
      <c r="G517" s="60">
        <v>0</v>
      </c>
      <c r="H517" s="60">
        <v>1.05</v>
      </c>
      <c r="I517" s="60">
        <v>-1728.59</v>
      </c>
      <c r="J517" s="60"/>
      <c r="K517" s="60"/>
    </row>
    <row r="518" spans="1:11" x14ac:dyDescent="0.3">
      <c r="A518" s="60" t="s">
        <v>4030</v>
      </c>
      <c r="B518" s="60" t="s">
        <v>7395</v>
      </c>
      <c r="C518" s="60">
        <v>13.68</v>
      </c>
      <c r="D518" s="60"/>
      <c r="E518" s="60">
        <v>0.31990000000000002</v>
      </c>
      <c r="F518" s="60"/>
      <c r="G518" s="60">
        <v>0</v>
      </c>
      <c r="H518" s="60">
        <v>4.0999999999999996</v>
      </c>
      <c r="I518" s="60">
        <v>-380.17</v>
      </c>
      <c r="J518" s="60"/>
      <c r="K518" s="60"/>
    </row>
    <row r="519" spans="1:11" x14ac:dyDescent="0.3">
      <c r="A519" s="60" t="s">
        <v>546</v>
      </c>
      <c r="B519" s="60" t="s">
        <v>547</v>
      </c>
      <c r="C519" s="60">
        <v>78178.13</v>
      </c>
      <c r="D519" s="60"/>
      <c r="E519" s="60">
        <v>85.114999999999995</v>
      </c>
      <c r="F519" s="60"/>
      <c r="G519" s="60">
        <v>2.86</v>
      </c>
      <c r="H519" s="60">
        <v>88.69</v>
      </c>
      <c r="I519" s="60">
        <v>15.2</v>
      </c>
      <c r="J519" s="60"/>
      <c r="K519" s="60"/>
    </row>
    <row r="520" spans="1:11" x14ac:dyDescent="0.3">
      <c r="A520" s="60" t="s">
        <v>4031</v>
      </c>
      <c r="B520" s="60" t="s">
        <v>7396</v>
      </c>
      <c r="C520" s="60">
        <v>5.51</v>
      </c>
      <c r="D520" s="60"/>
      <c r="E520" s="60">
        <v>0.68010000000000004</v>
      </c>
      <c r="F520" s="60"/>
      <c r="G520" s="60">
        <v>0</v>
      </c>
      <c r="H520" s="60">
        <v>1.7</v>
      </c>
      <c r="I520" s="60">
        <v>-21.55</v>
      </c>
      <c r="J520" s="60"/>
      <c r="K520" s="60"/>
    </row>
    <row r="521" spans="1:11" x14ac:dyDescent="0.3">
      <c r="A521" s="60" t="s">
        <v>548</v>
      </c>
      <c r="B521" s="60" t="s">
        <v>549</v>
      </c>
      <c r="C521" s="60">
        <v>2930.75</v>
      </c>
      <c r="D521" s="60"/>
      <c r="E521" s="60">
        <v>31.22</v>
      </c>
      <c r="F521" s="60"/>
      <c r="G521" s="60">
        <v>0.26</v>
      </c>
      <c r="H521" s="60">
        <v>31.8</v>
      </c>
      <c r="I521" s="60">
        <v>30.81</v>
      </c>
      <c r="J521" s="60"/>
      <c r="K521" s="60"/>
    </row>
    <row r="522" spans="1:11" x14ac:dyDescent="0.3">
      <c r="A522" s="60" t="s">
        <v>550</v>
      </c>
      <c r="B522" s="60" t="s">
        <v>551</v>
      </c>
      <c r="C522" s="60">
        <v>25553.360000000001</v>
      </c>
      <c r="D522" s="60"/>
      <c r="E522" s="60">
        <v>46.98</v>
      </c>
      <c r="F522" s="60"/>
      <c r="G522" s="60">
        <v>1.1100000000000001</v>
      </c>
      <c r="H522" s="60">
        <v>49.16</v>
      </c>
      <c r="I522" s="60">
        <v>11.43</v>
      </c>
      <c r="J522" s="60"/>
      <c r="K522" s="60"/>
    </row>
    <row r="523" spans="1:11" x14ac:dyDescent="0.3">
      <c r="A523" s="60" t="s">
        <v>4032</v>
      </c>
      <c r="B523" s="60" t="s">
        <v>7397</v>
      </c>
      <c r="C523" s="60">
        <v>36.53</v>
      </c>
      <c r="D523" s="60"/>
      <c r="E523" s="60">
        <v>7.65</v>
      </c>
      <c r="F523" s="60"/>
      <c r="G523" s="60">
        <v>0</v>
      </c>
      <c r="H523" s="60">
        <v>7.65</v>
      </c>
      <c r="I523" s="60">
        <v>4.49</v>
      </c>
      <c r="J523" s="60"/>
      <c r="K523" s="60"/>
    </row>
    <row r="524" spans="1:11" x14ac:dyDescent="0.3">
      <c r="A524" s="60" t="s">
        <v>552</v>
      </c>
      <c r="B524" s="60" t="s">
        <v>553</v>
      </c>
      <c r="C524" s="60">
        <v>80122.990000000005</v>
      </c>
      <c r="D524" s="60"/>
      <c r="E524" s="60">
        <v>96.89</v>
      </c>
      <c r="F524" s="60"/>
      <c r="G524" s="60">
        <v>2.16</v>
      </c>
      <c r="H524" s="60">
        <v>134.86000000000001</v>
      </c>
      <c r="I524" s="60">
        <v>24.12</v>
      </c>
      <c r="J524" s="60"/>
      <c r="K524" s="60"/>
    </row>
    <row r="525" spans="1:11" x14ac:dyDescent="0.3">
      <c r="A525" s="60" t="s">
        <v>554</v>
      </c>
      <c r="B525" s="60" t="s">
        <v>555</v>
      </c>
      <c r="C525" s="60">
        <v>6755.57</v>
      </c>
      <c r="D525" s="60"/>
      <c r="E525" s="60">
        <v>44.42</v>
      </c>
      <c r="F525" s="60"/>
      <c r="G525" s="60">
        <v>1.1299999999999999</v>
      </c>
      <c r="H525" s="60">
        <v>55.43</v>
      </c>
      <c r="I525" s="60">
        <v>29.79</v>
      </c>
      <c r="J525" s="60"/>
      <c r="K525" s="60"/>
    </row>
    <row r="526" spans="1:11" x14ac:dyDescent="0.3">
      <c r="A526" s="60" t="s">
        <v>556</v>
      </c>
      <c r="B526" s="60" t="s">
        <v>557</v>
      </c>
      <c r="C526" s="60">
        <v>47463.57</v>
      </c>
      <c r="D526" s="60"/>
      <c r="E526" s="60">
        <v>8.58</v>
      </c>
      <c r="F526" s="60"/>
      <c r="G526" s="60">
        <v>0.71</v>
      </c>
      <c r="H526" s="60">
        <v>10.41</v>
      </c>
      <c r="I526" s="60">
        <v>18.690000000000001</v>
      </c>
      <c r="J526" s="60"/>
      <c r="K526" s="60"/>
    </row>
    <row r="527" spans="1:11" x14ac:dyDescent="0.3">
      <c r="A527" s="60" t="s">
        <v>4033</v>
      </c>
      <c r="B527" s="60" t="s">
        <v>7398</v>
      </c>
      <c r="C527" s="60">
        <v>23219.61</v>
      </c>
      <c r="D527" s="60"/>
      <c r="E527" s="60">
        <v>8.3620000000000001</v>
      </c>
      <c r="F527" s="60"/>
      <c r="G527" s="60">
        <v>0.66</v>
      </c>
      <c r="H527" s="60">
        <v>9.84</v>
      </c>
      <c r="I527" s="60">
        <v>18.71</v>
      </c>
      <c r="J527" s="60"/>
      <c r="K527" s="60"/>
    </row>
    <row r="528" spans="1:11" x14ac:dyDescent="0.3">
      <c r="A528" s="60" t="s">
        <v>4034</v>
      </c>
      <c r="B528" s="60" t="s">
        <v>7399</v>
      </c>
      <c r="C528" s="60">
        <v>79.099999999999994</v>
      </c>
      <c r="D528" s="60"/>
      <c r="E528" s="60">
        <v>0.37</v>
      </c>
      <c r="F528" s="60"/>
      <c r="G528" s="60">
        <v>0</v>
      </c>
      <c r="H528" s="60">
        <v>2.13</v>
      </c>
      <c r="I528" s="60">
        <v>-115.72</v>
      </c>
      <c r="J528" s="60"/>
      <c r="K528" s="60"/>
    </row>
    <row r="529" spans="1:11" x14ac:dyDescent="0.3">
      <c r="A529" s="60" t="s">
        <v>4035</v>
      </c>
      <c r="B529" s="60" t="s">
        <v>7400</v>
      </c>
      <c r="C529" s="60">
        <v>406.35</v>
      </c>
      <c r="D529" s="60"/>
      <c r="E529" s="60">
        <v>6.75</v>
      </c>
      <c r="F529" s="60"/>
      <c r="G529" s="60">
        <v>0</v>
      </c>
      <c r="H529" s="60">
        <v>9.35</v>
      </c>
      <c r="I529" s="60">
        <v>-4.43</v>
      </c>
      <c r="J529" s="60"/>
      <c r="K529" s="60"/>
    </row>
    <row r="530" spans="1:11" x14ac:dyDescent="0.3">
      <c r="A530" s="60" t="s">
        <v>4036</v>
      </c>
      <c r="B530" s="60" t="s">
        <v>7401</v>
      </c>
      <c r="C530" s="60">
        <v>153.94999999999999</v>
      </c>
      <c r="D530" s="60"/>
      <c r="E530" s="60">
        <v>5.35</v>
      </c>
      <c r="F530" s="60"/>
      <c r="G530" s="60">
        <v>3.36</v>
      </c>
      <c r="H530" s="60">
        <v>5.8</v>
      </c>
      <c r="I530" s="60">
        <v>7.11</v>
      </c>
      <c r="J530" s="60"/>
      <c r="K530" s="60"/>
    </row>
    <row r="531" spans="1:11" x14ac:dyDescent="0.3">
      <c r="A531" s="60" t="s">
        <v>4037</v>
      </c>
      <c r="B531" s="60" t="s">
        <v>7402</v>
      </c>
      <c r="C531" s="60">
        <v>227.22</v>
      </c>
      <c r="D531" s="60"/>
      <c r="E531" s="60">
        <v>15</v>
      </c>
      <c r="F531" s="60"/>
      <c r="G531" s="60">
        <v>3.2</v>
      </c>
      <c r="H531" s="60">
        <v>15.4</v>
      </c>
      <c r="I531" s="60">
        <v>8.66</v>
      </c>
      <c r="J531" s="60"/>
      <c r="K531" s="60"/>
    </row>
    <row r="532" spans="1:11" x14ac:dyDescent="0.3">
      <c r="A532" s="60" t="s">
        <v>4038</v>
      </c>
      <c r="B532" s="60" t="s">
        <v>7403</v>
      </c>
      <c r="C532" s="60">
        <v>61.11</v>
      </c>
      <c r="D532" s="60"/>
      <c r="E532" s="60">
        <v>4.1500000000000004</v>
      </c>
      <c r="F532" s="60"/>
      <c r="G532" s="60">
        <v>0</v>
      </c>
      <c r="H532" s="60">
        <v>10.79</v>
      </c>
      <c r="I532" s="60">
        <v>8.07</v>
      </c>
      <c r="J532" s="60"/>
      <c r="K532" s="60"/>
    </row>
    <row r="533" spans="1:11" x14ac:dyDescent="0.3">
      <c r="A533" s="60" t="s">
        <v>4039</v>
      </c>
      <c r="B533" s="60" t="s">
        <v>7404</v>
      </c>
      <c r="C533" s="60">
        <v>3963.01</v>
      </c>
      <c r="D533" s="60"/>
      <c r="E533" s="60">
        <v>7.57</v>
      </c>
      <c r="F533" s="60"/>
      <c r="G533" s="60">
        <v>0</v>
      </c>
      <c r="H533" s="60">
        <v>9.42</v>
      </c>
      <c r="I533" s="60">
        <v>-3.36</v>
      </c>
      <c r="J533" s="60"/>
      <c r="K533" s="60"/>
    </row>
    <row r="534" spans="1:11" x14ac:dyDescent="0.3">
      <c r="A534" s="60" t="s">
        <v>4040</v>
      </c>
      <c r="B534" s="60" t="s">
        <v>7405</v>
      </c>
      <c r="C534" s="60">
        <v>403.56</v>
      </c>
      <c r="D534" s="60"/>
      <c r="E534" s="60">
        <v>55.71</v>
      </c>
      <c r="F534" s="60"/>
      <c r="G534" s="60">
        <v>1.58</v>
      </c>
      <c r="H534" s="60">
        <v>55.71</v>
      </c>
      <c r="I534" s="60">
        <v>50.65</v>
      </c>
      <c r="J534" s="60"/>
      <c r="K534" s="60"/>
    </row>
    <row r="535" spans="1:11" x14ac:dyDescent="0.3">
      <c r="A535" s="60" t="s">
        <v>558</v>
      </c>
      <c r="B535" s="60" t="s">
        <v>559</v>
      </c>
      <c r="C535" s="60">
        <v>36100.25</v>
      </c>
      <c r="D535" s="60"/>
      <c r="E535" s="60">
        <v>44.49</v>
      </c>
      <c r="F535" s="60"/>
      <c r="G535" s="60">
        <v>2.7</v>
      </c>
      <c r="H535" s="60">
        <v>44.49</v>
      </c>
      <c r="I535" s="60">
        <v>9.4499999999999993</v>
      </c>
      <c r="J535" s="60"/>
      <c r="K535" s="60"/>
    </row>
    <row r="536" spans="1:11" x14ac:dyDescent="0.3">
      <c r="A536" s="60" t="s">
        <v>4041</v>
      </c>
      <c r="B536" s="60" t="s">
        <v>7406</v>
      </c>
      <c r="C536" s="60">
        <v>1043.51</v>
      </c>
      <c r="D536" s="60"/>
      <c r="E536" s="60">
        <v>23.82</v>
      </c>
      <c r="F536" s="60"/>
      <c r="G536" s="60">
        <v>1.18</v>
      </c>
      <c r="H536" s="60">
        <v>26.43</v>
      </c>
      <c r="I536" s="60">
        <v>12.98</v>
      </c>
      <c r="J536" s="60"/>
      <c r="K536" s="60"/>
    </row>
    <row r="537" spans="1:11" x14ac:dyDescent="0.3">
      <c r="A537" s="60" t="s">
        <v>560</v>
      </c>
      <c r="B537" s="60" t="s">
        <v>561</v>
      </c>
      <c r="C537" s="60">
        <v>40178.22</v>
      </c>
      <c r="D537" s="60"/>
      <c r="E537" s="60">
        <v>6.2</v>
      </c>
      <c r="F537" s="60"/>
      <c r="G537" s="60">
        <v>4.67</v>
      </c>
      <c r="H537" s="60">
        <v>8.3800000000000008</v>
      </c>
      <c r="I537" s="60">
        <v>6.72</v>
      </c>
      <c r="J537" s="60"/>
      <c r="K537" s="60"/>
    </row>
    <row r="538" spans="1:11" x14ac:dyDescent="0.3">
      <c r="A538" s="60" t="s">
        <v>4042</v>
      </c>
      <c r="B538" s="60" t="s">
        <v>7407</v>
      </c>
      <c r="C538" s="60">
        <v>227.46</v>
      </c>
      <c r="D538" s="60"/>
      <c r="E538" s="60">
        <v>14.35</v>
      </c>
      <c r="F538" s="60"/>
      <c r="G538" s="60">
        <v>0</v>
      </c>
      <c r="H538" s="60">
        <v>14.75</v>
      </c>
      <c r="I538" s="60">
        <v>11.51</v>
      </c>
      <c r="J538" s="60"/>
      <c r="K538" s="60"/>
    </row>
    <row r="539" spans="1:11" x14ac:dyDescent="0.3">
      <c r="A539" s="60" t="s">
        <v>4043</v>
      </c>
      <c r="B539" s="60" t="s">
        <v>7408</v>
      </c>
      <c r="C539" s="60">
        <v>351.65</v>
      </c>
      <c r="D539" s="60"/>
      <c r="E539" s="60">
        <v>21.45</v>
      </c>
      <c r="F539" s="60"/>
      <c r="G539" s="60">
        <v>0</v>
      </c>
      <c r="H539" s="60">
        <v>21.45</v>
      </c>
      <c r="I539" s="60">
        <v>9.51</v>
      </c>
      <c r="J539" s="60"/>
      <c r="K539" s="60"/>
    </row>
    <row r="540" spans="1:11" x14ac:dyDescent="0.3">
      <c r="A540" s="60" t="s">
        <v>562</v>
      </c>
      <c r="B540" s="60" t="s">
        <v>563</v>
      </c>
      <c r="C540" s="60">
        <v>14210.7</v>
      </c>
      <c r="D540" s="60"/>
      <c r="E540" s="60">
        <v>44.79</v>
      </c>
      <c r="F540" s="60"/>
      <c r="G540" s="60">
        <v>2.5</v>
      </c>
      <c r="H540" s="60">
        <v>45.99</v>
      </c>
      <c r="I540" s="60">
        <v>24.18</v>
      </c>
      <c r="J540" s="60"/>
      <c r="K540" s="60"/>
    </row>
    <row r="541" spans="1:11" x14ac:dyDescent="0.3">
      <c r="A541" s="60" t="s">
        <v>564</v>
      </c>
      <c r="B541" s="60" t="s">
        <v>565</v>
      </c>
      <c r="C541" s="60">
        <v>4206.46</v>
      </c>
      <c r="D541" s="60"/>
      <c r="E541" s="60">
        <v>46.9</v>
      </c>
      <c r="F541" s="60"/>
      <c r="G541" s="60">
        <v>1.28</v>
      </c>
      <c r="H541" s="60">
        <v>55.4</v>
      </c>
      <c r="I541" s="60">
        <v>22.74</v>
      </c>
      <c r="J541" s="60"/>
      <c r="K541" s="60"/>
    </row>
    <row r="542" spans="1:11" x14ac:dyDescent="0.3">
      <c r="A542" s="60" t="s">
        <v>4044</v>
      </c>
      <c r="B542" s="60" t="s">
        <v>7409</v>
      </c>
      <c r="C542" s="60">
        <v>137.86000000000001</v>
      </c>
      <c r="D542" s="60"/>
      <c r="E542" s="60">
        <v>12.25</v>
      </c>
      <c r="F542" s="60"/>
      <c r="G542" s="60">
        <v>4.57</v>
      </c>
      <c r="H542" s="60">
        <v>12.25</v>
      </c>
      <c r="I542" s="60">
        <v>5.61</v>
      </c>
      <c r="J542" s="60"/>
      <c r="K542" s="60"/>
    </row>
    <row r="543" spans="1:11" x14ac:dyDescent="0.3">
      <c r="A543" s="60" t="s">
        <v>4045</v>
      </c>
      <c r="B543" s="60" t="s">
        <v>7410</v>
      </c>
      <c r="C543" s="60">
        <v>805.37</v>
      </c>
      <c r="D543" s="60"/>
      <c r="E543" s="60">
        <v>21</v>
      </c>
      <c r="F543" s="60"/>
      <c r="G543" s="60">
        <v>0</v>
      </c>
      <c r="H543" s="60">
        <v>31.49</v>
      </c>
      <c r="I543" s="60">
        <v>8.1</v>
      </c>
      <c r="J543" s="60"/>
      <c r="K543" s="60"/>
    </row>
    <row r="544" spans="1:11" x14ac:dyDescent="0.3">
      <c r="A544" s="60" t="s">
        <v>4046</v>
      </c>
      <c r="B544" s="60" t="s">
        <v>7411</v>
      </c>
      <c r="C544" s="60">
        <v>40.380000000000003</v>
      </c>
      <c r="D544" s="60"/>
      <c r="E544" s="60">
        <v>0.17499999999999999</v>
      </c>
      <c r="F544" s="60"/>
      <c r="G544" s="60">
        <v>0</v>
      </c>
      <c r="H544" s="60">
        <v>0.17</v>
      </c>
      <c r="I544" s="60">
        <v>35.22</v>
      </c>
      <c r="J544" s="60"/>
      <c r="K544" s="60"/>
    </row>
    <row r="545" spans="1:11" x14ac:dyDescent="0.3">
      <c r="A545" s="60" t="s">
        <v>566</v>
      </c>
      <c r="B545" s="60" t="s">
        <v>567</v>
      </c>
      <c r="C545" s="60">
        <v>37670.870000000003</v>
      </c>
      <c r="D545" s="60"/>
      <c r="E545" s="60">
        <v>43.29</v>
      </c>
      <c r="F545" s="60"/>
      <c r="G545" s="60">
        <v>4.8099999999999996</v>
      </c>
      <c r="H545" s="60">
        <v>48.76</v>
      </c>
      <c r="I545" s="60">
        <v>22.73</v>
      </c>
      <c r="J545" s="60"/>
      <c r="K545" s="60"/>
    </row>
    <row r="546" spans="1:11" x14ac:dyDescent="0.3">
      <c r="A546" s="60" t="s">
        <v>4047</v>
      </c>
      <c r="B546" s="60" t="s">
        <v>7412</v>
      </c>
      <c r="C546" s="60">
        <v>50.17</v>
      </c>
      <c r="D546" s="60"/>
      <c r="E546" s="60">
        <v>1.01</v>
      </c>
      <c r="F546" s="60"/>
      <c r="G546" s="60">
        <v>0</v>
      </c>
      <c r="H546" s="60">
        <v>8.8699999999999992</v>
      </c>
      <c r="I546" s="60">
        <v>-55.39</v>
      </c>
      <c r="J546" s="60"/>
      <c r="K546" s="60"/>
    </row>
    <row r="547" spans="1:11" x14ac:dyDescent="0.3">
      <c r="A547" s="60" t="s">
        <v>568</v>
      </c>
      <c r="B547" s="60" t="s">
        <v>569</v>
      </c>
      <c r="C547" s="60">
        <v>11234.92</v>
      </c>
      <c r="D547" s="60"/>
      <c r="E547" s="60">
        <v>69.05</v>
      </c>
      <c r="F547" s="60"/>
      <c r="G547" s="60">
        <v>3.39</v>
      </c>
      <c r="H547" s="60">
        <v>72.48</v>
      </c>
      <c r="I547" s="60">
        <v>19.649999999999999</v>
      </c>
      <c r="J547" s="60"/>
      <c r="K547" s="60"/>
    </row>
    <row r="548" spans="1:11" x14ac:dyDescent="0.3">
      <c r="A548" s="60" t="s">
        <v>4048</v>
      </c>
      <c r="B548" s="60" t="s">
        <v>7413</v>
      </c>
      <c r="C548" s="60">
        <v>40.85</v>
      </c>
      <c r="D548" s="60"/>
      <c r="E548" s="60">
        <v>2.19</v>
      </c>
      <c r="F548" s="60"/>
      <c r="G548" s="60">
        <v>0</v>
      </c>
      <c r="H548" s="60">
        <v>3.56</v>
      </c>
      <c r="I548" s="60">
        <v>-46.8</v>
      </c>
      <c r="J548" s="60"/>
      <c r="K548" s="60"/>
    </row>
    <row r="549" spans="1:11" x14ac:dyDescent="0.3">
      <c r="A549" s="60" t="s">
        <v>4049</v>
      </c>
      <c r="B549" s="60" t="s">
        <v>7414</v>
      </c>
      <c r="C549" s="60">
        <v>27029.17</v>
      </c>
      <c r="D549" s="60"/>
      <c r="E549" s="60">
        <v>19.3</v>
      </c>
      <c r="F549" s="60"/>
      <c r="G549" s="60">
        <v>4.55</v>
      </c>
      <c r="H549" s="60">
        <v>20.45</v>
      </c>
      <c r="I549" s="60">
        <v>12.52</v>
      </c>
      <c r="J549" s="60"/>
      <c r="K549" s="60"/>
    </row>
    <row r="550" spans="1:11" x14ac:dyDescent="0.3">
      <c r="A550" s="60" t="s">
        <v>570</v>
      </c>
      <c r="B550" s="60" t="s">
        <v>571</v>
      </c>
      <c r="C550" s="60">
        <v>2120.1999999999998</v>
      </c>
      <c r="D550" s="60"/>
      <c r="E550" s="60">
        <v>42.5</v>
      </c>
      <c r="F550" s="60"/>
      <c r="G550" s="60">
        <v>0.94</v>
      </c>
      <c r="H550" s="60">
        <v>42.85</v>
      </c>
      <c r="I550" s="60">
        <v>26.02</v>
      </c>
      <c r="J550" s="60"/>
      <c r="K550" s="60"/>
    </row>
    <row r="551" spans="1:11" x14ac:dyDescent="0.3">
      <c r="A551" s="60" t="s">
        <v>4050</v>
      </c>
      <c r="B551" s="60" t="s">
        <v>7415</v>
      </c>
      <c r="C551" s="60">
        <v>616.91</v>
      </c>
      <c r="D551" s="60"/>
      <c r="E551" s="60">
        <v>20.64</v>
      </c>
      <c r="F551" s="60"/>
      <c r="G551" s="60">
        <v>16.420000000000002</v>
      </c>
      <c r="H551" s="60">
        <v>31.86</v>
      </c>
      <c r="I551" s="60">
        <v>4.32</v>
      </c>
      <c r="J551" s="60"/>
      <c r="K551" s="60"/>
    </row>
    <row r="552" spans="1:11" x14ac:dyDescent="0.3">
      <c r="A552" s="60" t="s">
        <v>4051</v>
      </c>
      <c r="B552" s="60" t="s">
        <v>7416</v>
      </c>
      <c r="C552" s="60">
        <v>602.85</v>
      </c>
      <c r="D552" s="60"/>
      <c r="E552" s="60">
        <v>14.45</v>
      </c>
      <c r="F552" s="60"/>
      <c r="G552" s="60">
        <v>0</v>
      </c>
      <c r="H552" s="60">
        <v>14.45</v>
      </c>
      <c r="I552" s="60">
        <v>3.38</v>
      </c>
      <c r="J552" s="60"/>
      <c r="K552" s="60"/>
    </row>
    <row r="553" spans="1:11" x14ac:dyDescent="0.3">
      <c r="A553" s="60" t="s">
        <v>4052</v>
      </c>
      <c r="B553" s="60" t="s">
        <v>7417</v>
      </c>
      <c r="C553" s="60">
        <v>277.02999999999997</v>
      </c>
      <c r="D553" s="60"/>
      <c r="E553" s="60">
        <v>8.1999999999999993</v>
      </c>
      <c r="F553" s="60"/>
      <c r="G553" s="60">
        <v>0</v>
      </c>
      <c r="H553" s="60">
        <v>13.6</v>
      </c>
      <c r="I553" s="60">
        <v>-4</v>
      </c>
      <c r="J553" s="60"/>
      <c r="K553" s="60"/>
    </row>
    <row r="554" spans="1:11" x14ac:dyDescent="0.3">
      <c r="A554" s="60" t="s">
        <v>4053</v>
      </c>
      <c r="B554" s="60" t="s">
        <v>7418</v>
      </c>
      <c r="C554" s="60">
        <v>2486.9299999999998</v>
      </c>
      <c r="D554" s="60"/>
      <c r="E554" s="60">
        <v>78.400000000000006</v>
      </c>
      <c r="F554" s="60"/>
      <c r="G554" s="60">
        <v>0.43</v>
      </c>
      <c r="H554" s="60">
        <v>79.459999999999994</v>
      </c>
      <c r="I554" s="60">
        <v>16.350000000000001</v>
      </c>
      <c r="J554" s="60"/>
      <c r="K554" s="60"/>
    </row>
    <row r="555" spans="1:11" x14ac:dyDescent="0.3">
      <c r="A555" s="60" t="s">
        <v>572</v>
      </c>
      <c r="B555" s="60" t="s">
        <v>573</v>
      </c>
      <c r="C555" s="60">
        <v>15861.76</v>
      </c>
      <c r="D555" s="60"/>
      <c r="E555" s="60">
        <v>215.73</v>
      </c>
      <c r="F555" s="60"/>
      <c r="G555" s="60">
        <v>0.48</v>
      </c>
      <c r="H555" s="60">
        <v>239</v>
      </c>
      <c r="I555" s="60">
        <v>48.13</v>
      </c>
      <c r="J555" s="60"/>
      <c r="K555" s="60"/>
    </row>
    <row r="556" spans="1:11" x14ac:dyDescent="0.3">
      <c r="A556" s="60" t="s">
        <v>4054</v>
      </c>
      <c r="B556" s="60" t="s">
        <v>7419</v>
      </c>
      <c r="C556" s="60">
        <v>165.93</v>
      </c>
      <c r="D556" s="60"/>
      <c r="E556" s="60">
        <v>18.95</v>
      </c>
      <c r="F556" s="60"/>
      <c r="G556" s="60">
        <v>6.33</v>
      </c>
      <c r="H556" s="60">
        <v>19.32</v>
      </c>
      <c r="I556" s="60">
        <v>8.67</v>
      </c>
      <c r="J556" s="60"/>
      <c r="K556" s="60"/>
    </row>
    <row r="557" spans="1:11" x14ac:dyDescent="0.3">
      <c r="A557" s="60" t="s">
        <v>4055</v>
      </c>
      <c r="B557" s="60" t="s">
        <v>7420</v>
      </c>
      <c r="C557" s="60">
        <v>441.07</v>
      </c>
      <c r="D557" s="60"/>
      <c r="E557" s="60">
        <v>5.98</v>
      </c>
      <c r="F557" s="60"/>
      <c r="G557" s="60">
        <v>0</v>
      </c>
      <c r="H557" s="60">
        <v>10.89</v>
      </c>
      <c r="I557" s="60">
        <v>-296.19</v>
      </c>
      <c r="J557" s="60"/>
      <c r="K557" s="60"/>
    </row>
    <row r="558" spans="1:11" x14ac:dyDescent="0.3">
      <c r="A558" s="60" t="s">
        <v>574</v>
      </c>
      <c r="B558" s="60" t="s">
        <v>575</v>
      </c>
      <c r="C558" s="60">
        <v>44137.48</v>
      </c>
      <c r="D558" s="60"/>
      <c r="E558" s="60">
        <v>10.42</v>
      </c>
      <c r="F558" s="60"/>
      <c r="G558" s="60">
        <v>0.99</v>
      </c>
      <c r="H558" s="60">
        <v>14.09</v>
      </c>
      <c r="I558" s="60">
        <v>3.6</v>
      </c>
      <c r="J558" s="60"/>
      <c r="K558" s="60"/>
    </row>
    <row r="559" spans="1:11" x14ac:dyDescent="0.3">
      <c r="A559" s="60" t="s">
        <v>4056</v>
      </c>
      <c r="B559" s="60" t="s">
        <v>7421</v>
      </c>
      <c r="C559" s="60">
        <v>42.27</v>
      </c>
      <c r="D559" s="60"/>
      <c r="E559" s="60">
        <v>12.294</v>
      </c>
      <c r="F559" s="60"/>
      <c r="G559" s="60">
        <v>0</v>
      </c>
      <c r="H559" s="60">
        <v>13</v>
      </c>
      <c r="I559" s="60">
        <v>2.38</v>
      </c>
      <c r="J559" s="60"/>
      <c r="K559" s="60"/>
    </row>
    <row r="560" spans="1:11" x14ac:dyDescent="0.3">
      <c r="A560" s="60" t="s">
        <v>4057</v>
      </c>
      <c r="B560" s="60" t="s">
        <v>7422</v>
      </c>
      <c r="C560" s="60">
        <v>4.72</v>
      </c>
      <c r="D560" s="60"/>
      <c r="E560" s="60">
        <v>0.6</v>
      </c>
      <c r="F560" s="60"/>
      <c r="G560" s="60">
        <v>0</v>
      </c>
      <c r="H560" s="60">
        <v>3.55</v>
      </c>
      <c r="I560" s="60">
        <v>-182.66</v>
      </c>
      <c r="J560" s="60"/>
      <c r="K560" s="60"/>
    </row>
    <row r="561" spans="1:11" x14ac:dyDescent="0.3">
      <c r="A561" s="60" t="s">
        <v>576</v>
      </c>
      <c r="B561" s="60" t="s">
        <v>577</v>
      </c>
      <c r="C561" s="60">
        <v>3062.18</v>
      </c>
      <c r="D561" s="60"/>
      <c r="E561" s="60">
        <v>72.66</v>
      </c>
      <c r="F561" s="60"/>
      <c r="G561" s="60">
        <v>0.28000000000000003</v>
      </c>
      <c r="H561" s="60">
        <v>75.47</v>
      </c>
      <c r="I561" s="60">
        <v>23.44</v>
      </c>
      <c r="J561" s="60"/>
      <c r="K561" s="60"/>
    </row>
    <row r="562" spans="1:11" x14ac:dyDescent="0.3">
      <c r="A562" s="60" t="s">
        <v>4058</v>
      </c>
      <c r="B562" s="60" t="s">
        <v>7423</v>
      </c>
      <c r="C562" s="60">
        <v>41.38</v>
      </c>
      <c r="D562" s="60"/>
      <c r="E562" s="60">
        <v>3.95</v>
      </c>
      <c r="F562" s="60"/>
      <c r="G562" s="60">
        <v>0</v>
      </c>
      <c r="H562" s="60">
        <v>5.5</v>
      </c>
      <c r="I562" s="60">
        <v>-27.63</v>
      </c>
      <c r="J562" s="60"/>
      <c r="K562" s="60"/>
    </row>
    <row r="563" spans="1:11" x14ac:dyDescent="0.3">
      <c r="A563" s="60" t="s">
        <v>4059</v>
      </c>
      <c r="B563" s="60" t="s">
        <v>7424</v>
      </c>
      <c r="C563" s="60">
        <v>178.6</v>
      </c>
      <c r="D563" s="60"/>
      <c r="E563" s="60">
        <v>5.95</v>
      </c>
      <c r="F563" s="60"/>
      <c r="G563" s="60">
        <v>0</v>
      </c>
      <c r="H563" s="60">
        <v>6.3</v>
      </c>
      <c r="I563" s="60">
        <v>-1.89</v>
      </c>
      <c r="J563" s="60"/>
      <c r="K563" s="60"/>
    </row>
    <row r="564" spans="1:11" x14ac:dyDescent="0.3">
      <c r="A564" s="60" t="s">
        <v>4060</v>
      </c>
      <c r="B564" s="60" t="s">
        <v>7425</v>
      </c>
      <c r="C564" s="60">
        <v>559.33000000000004</v>
      </c>
      <c r="D564" s="60"/>
      <c r="E564" s="60">
        <v>32</v>
      </c>
      <c r="F564" s="60"/>
      <c r="G564" s="60">
        <v>2.88</v>
      </c>
      <c r="H564" s="60">
        <v>32.049999999999997</v>
      </c>
      <c r="I564" s="60">
        <v>9.9700000000000006</v>
      </c>
      <c r="J564" s="60"/>
      <c r="K564" s="60"/>
    </row>
    <row r="565" spans="1:11" x14ac:dyDescent="0.3">
      <c r="A565" s="60" t="s">
        <v>4061</v>
      </c>
      <c r="B565" s="60" t="s">
        <v>7426</v>
      </c>
      <c r="C565" s="60">
        <v>107.62</v>
      </c>
      <c r="D565" s="60"/>
      <c r="E565" s="60">
        <v>2.3340000000000001</v>
      </c>
      <c r="F565" s="60"/>
      <c r="G565" s="60">
        <v>9.7899999999999991</v>
      </c>
      <c r="H565" s="60">
        <v>5.7</v>
      </c>
      <c r="I565" s="60">
        <v>-6.13</v>
      </c>
      <c r="J565" s="60"/>
      <c r="K565" s="60"/>
    </row>
    <row r="566" spans="1:11" x14ac:dyDescent="0.3">
      <c r="A566" s="60" t="s">
        <v>4062</v>
      </c>
      <c r="B566" s="60" t="s">
        <v>7427</v>
      </c>
      <c r="C566" s="60">
        <v>42.39</v>
      </c>
      <c r="D566" s="60"/>
      <c r="E566" s="60">
        <v>22.8</v>
      </c>
      <c r="F566" s="60"/>
      <c r="G566" s="60">
        <v>0.79</v>
      </c>
      <c r="H566" s="60">
        <v>25.72</v>
      </c>
      <c r="I566" s="60">
        <v>9.89</v>
      </c>
      <c r="J566" s="60"/>
      <c r="K566" s="60"/>
    </row>
    <row r="567" spans="1:11" x14ac:dyDescent="0.3">
      <c r="A567" s="60" t="s">
        <v>4063</v>
      </c>
      <c r="B567" s="60" t="s">
        <v>7428</v>
      </c>
      <c r="C567" s="60">
        <v>33.200000000000003</v>
      </c>
      <c r="D567" s="60"/>
      <c r="E567" s="60">
        <v>17.850000000000001</v>
      </c>
      <c r="F567" s="60"/>
      <c r="G567" s="60">
        <v>1.23</v>
      </c>
      <c r="H567" s="60">
        <v>18.61</v>
      </c>
      <c r="I567" s="60">
        <v>-84.64</v>
      </c>
      <c r="J567" s="60"/>
      <c r="K567" s="60"/>
    </row>
    <row r="568" spans="1:11" x14ac:dyDescent="0.3">
      <c r="A568" s="60" t="s">
        <v>4064</v>
      </c>
      <c r="B568" s="60" t="s">
        <v>7429</v>
      </c>
      <c r="C568" s="60">
        <v>2621.86</v>
      </c>
      <c r="D568" s="60"/>
      <c r="E568" s="60">
        <v>14.97</v>
      </c>
      <c r="F568" s="60"/>
      <c r="G568" s="60">
        <v>4.01</v>
      </c>
      <c r="H568" s="60">
        <v>16.87</v>
      </c>
      <c r="I568" s="60">
        <v>-0.5</v>
      </c>
      <c r="J568" s="60"/>
      <c r="K568" s="60"/>
    </row>
    <row r="569" spans="1:11" x14ac:dyDescent="0.3">
      <c r="A569" s="60" t="s">
        <v>4065</v>
      </c>
      <c r="B569" s="60" t="s">
        <v>7430</v>
      </c>
      <c r="C569" s="60">
        <v>22092.37</v>
      </c>
      <c r="D569" s="60"/>
      <c r="E569" s="60">
        <v>7.71</v>
      </c>
      <c r="F569" s="60"/>
      <c r="G569" s="60">
        <v>2.74</v>
      </c>
      <c r="H569" s="60">
        <v>9.2100000000000009</v>
      </c>
      <c r="I569" s="60">
        <v>12.66</v>
      </c>
      <c r="J569" s="60"/>
      <c r="K569" s="60"/>
    </row>
    <row r="570" spans="1:11" x14ac:dyDescent="0.3">
      <c r="A570" s="60" t="s">
        <v>4066</v>
      </c>
      <c r="B570" s="60" t="s">
        <v>7431</v>
      </c>
      <c r="C570" s="60">
        <v>4.37</v>
      </c>
      <c r="D570" s="60"/>
      <c r="E570" s="60">
        <v>0.6</v>
      </c>
      <c r="F570" s="60"/>
      <c r="G570" s="60">
        <v>0</v>
      </c>
      <c r="H570" s="60">
        <v>0.65</v>
      </c>
      <c r="I570" s="60">
        <v>-41.5</v>
      </c>
      <c r="J570" s="60"/>
      <c r="K570" s="60"/>
    </row>
    <row r="571" spans="1:11" x14ac:dyDescent="0.3">
      <c r="A571" s="60" t="s">
        <v>4067</v>
      </c>
      <c r="B571" s="60" t="s">
        <v>7432</v>
      </c>
      <c r="C571" s="60">
        <v>100.12</v>
      </c>
      <c r="D571" s="60"/>
      <c r="E571" s="60">
        <v>1.85</v>
      </c>
      <c r="F571" s="60"/>
      <c r="G571" s="60">
        <v>0</v>
      </c>
      <c r="H571" s="60">
        <v>6.13</v>
      </c>
      <c r="I571" s="60">
        <v>-309.49</v>
      </c>
      <c r="J571" s="60"/>
      <c r="K571" s="60"/>
    </row>
    <row r="572" spans="1:11" x14ac:dyDescent="0.3">
      <c r="A572" s="60" t="s">
        <v>578</v>
      </c>
      <c r="B572" s="60" t="s">
        <v>579</v>
      </c>
      <c r="C572" s="60">
        <v>36593.46</v>
      </c>
      <c r="D572" s="60"/>
      <c r="E572" s="60">
        <v>171.86</v>
      </c>
      <c r="F572" s="60"/>
      <c r="G572" s="60">
        <v>1.54</v>
      </c>
      <c r="H572" s="60">
        <v>181.55</v>
      </c>
      <c r="I572" s="60">
        <v>24.44</v>
      </c>
      <c r="J572" s="60"/>
      <c r="K572" s="60"/>
    </row>
    <row r="573" spans="1:11" x14ac:dyDescent="0.3">
      <c r="A573" s="60" t="s">
        <v>4068</v>
      </c>
      <c r="B573" s="60" t="s">
        <v>7433</v>
      </c>
      <c r="C573" s="60">
        <v>536.39</v>
      </c>
      <c r="D573" s="60"/>
      <c r="E573" s="60">
        <v>19</v>
      </c>
      <c r="F573" s="60"/>
      <c r="G573" s="60">
        <v>0</v>
      </c>
      <c r="H573" s="60">
        <v>21.3</v>
      </c>
      <c r="I573" s="60">
        <v>26.7</v>
      </c>
      <c r="J573" s="60"/>
      <c r="K573" s="60"/>
    </row>
    <row r="574" spans="1:11" x14ac:dyDescent="0.3">
      <c r="A574" s="60" t="s">
        <v>580</v>
      </c>
      <c r="B574" s="60" t="s">
        <v>581</v>
      </c>
      <c r="C574" s="60">
        <v>6007.79</v>
      </c>
      <c r="D574" s="60"/>
      <c r="E574" s="60">
        <v>59.13</v>
      </c>
      <c r="F574" s="60"/>
      <c r="G574" s="60">
        <v>1.42</v>
      </c>
      <c r="H574" s="60">
        <v>59.83</v>
      </c>
      <c r="I574" s="60">
        <v>291.22000000000003</v>
      </c>
      <c r="J574" s="60"/>
      <c r="K574" s="60"/>
    </row>
    <row r="575" spans="1:11" x14ac:dyDescent="0.3">
      <c r="A575" s="60" t="s">
        <v>4069</v>
      </c>
      <c r="B575" s="60" t="s">
        <v>7434</v>
      </c>
      <c r="C575" s="60">
        <v>43.64</v>
      </c>
      <c r="D575" s="60"/>
      <c r="E575" s="60">
        <v>0.54500000000000004</v>
      </c>
      <c r="F575" s="60"/>
      <c r="G575" s="60">
        <v>0</v>
      </c>
      <c r="H575" s="60">
        <v>0.87</v>
      </c>
      <c r="I575" s="60">
        <v>-29.24</v>
      </c>
      <c r="J575" s="60"/>
      <c r="K575" s="60"/>
    </row>
    <row r="576" spans="1:11" x14ac:dyDescent="0.3">
      <c r="A576" s="60" t="s">
        <v>582</v>
      </c>
      <c r="B576" s="60" t="s">
        <v>583</v>
      </c>
      <c r="C576" s="60">
        <v>2832.77</v>
      </c>
      <c r="D576" s="60"/>
      <c r="E576" s="60">
        <v>47.4</v>
      </c>
      <c r="F576" s="60"/>
      <c r="G576" s="60">
        <v>0</v>
      </c>
      <c r="H576" s="60">
        <v>48.34</v>
      </c>
      <c r="I576" s="60">
        <v>9.66</v>
      </c>
      <c r="J576" s="60"/>
      <c r="K576" s="60"/>
    </row>
    <row r="577" spans="1:11" x14ac:dyDescent="0.3">
      <c r="A577" s="60" t="s">
        <v>584</v>
      </c>
      <c r="B577" s="60" t="s">
        <v>585</v>
      </c>
      <c r="C577" s="60">
        <v>1297.45</v>
      </c>
      <c r="D577" s="60"/>
      <c r="E577" s="60">
        <v>12.75</v>
      </c>
      <c r="F577" s="60"/>
      <c r="G577" s="60">
        <v>0</v>
      </c>
      <c r="H577" s="60">
        <v>12.95</v>
      </c>
      <c r="I577" s="60">
        <v>3.97</v>
      </c>
      <c r="J577" s="60"/>
      <c r="K577" s="60"/>
    </row>
    <row r="578" spans="1:11" x14ac:dyDescent="0.3">
      <c r="A578" s="60" t="s">
        <v>4070</v>
      </c>
      <c r="B578" s="60" t="s">
        <v>7435</v>
      </c>
      <c r="C578" s="60">
        <v>276.7</v>
      </c>
      <c r="D578" s="60"/>
      <c r="E578" s="60">
        <v>23.185600000000001</v>
      </c>
      <c r="F578" s="60"/>
      <c r="G578" s="60">
        <v>1.04</v>
      </c>
      <c r="H578" s="60">
        <v>24</v>
      </c>
      <c r="I578" s="60">
        <v>12.91</v>
      </c>
      <c r="J578" s="60"/>
      <c r="K578" s="60"/>
    </row>
    <row r="579" spans="1:11" x14ac:dyDescent="0.3">
      <c r="A579" s="60" t="s">
        <v>4071</v>
      </c>
      <c r="B579" s="60" t="s">
        <v>7436</v>
      </c>
      <c r="C579" s="60">
        <v>343.7</v>
      </c>
      <c r="D579" s="60"/>
      <c r="E579" s="60">
        <v>28.8</v>
      </c>
      <c r="F579" s="60"/>
      <c r="G579" s="60">
        <v>0.97</v>
      </c>
      <c r="H579" s="60">
        <v>29.7</v>
      </c>
      <c r="I579" s="60">
        <v>13</v>
      </c>
      <c r="J579" s="60"/>
      <c r="K579" s="60"/>
    </row>
    <row r="580" spans="1:11" x14ac:dyDescent="0.3">
      <c r="A580" s="60" t="s">
        <v>586</v>
      </c>
      <c r="B580" s="60" t="s">
        <v>587</v>
      </c>
      <c r="C580" s="60">
        <v>22120.87</v>
      </c>
      <c r="D580" s="60"/>
      <c r="E580" s="60">
        <v>38.89</v>
      </c>
      <c r="F580" s="60"/>
      <c r="G580" s="60">
        <v>1.85</v>
      </c>
      <c r="H580" s="60">
        <v>41.92</v>
      </c>
      <c r="I580" s="60">
        <v>13.89</v>
      </c>
      <c r="J580" s="60"/>
      <c r="K580" s="60"/>
    </row>
    <row r="581" spans="1:11" x14ac:dyDescent="0.3">
      <c r="A581" s="60" t="s">
        <v>588</v>
      </c>
      <c r="B581" s="60" t="s">
        <v>589</v>
      </c>
      <c r="C581" s="60">
        <v>4729.09</v>
      </c>
      <c r="D581" s="60"/>
      <c r="E581" s="60">
        <v>28.36</v>
      </c>
      <c r="F581" s="60"/>
      <c r="G581" s="60">
        <v>6.28</v>
      </c>
      <c r="H581" s="60">
        <v>31.64</v>
      </c>
      <c r="I581" s="60">
        <v>0.27</v>
      </c>
      <c r="J581" s="60"/>
      <c r="K581" s="60"/>
    </row>
    <row r="582" spans="1:11" x14ac:dyDescent="0.3">
      <c r="A582" s="60" t="s">
        <v>590</v>
      </c>
      <c r="B582" s="60" t="s">
        <v>591</v>
      </c>
      <c r="C582" s="60">
        <v>5568.69</v>
      </c>
      <c r="D582" s="60"/>
      <c r="E582" s="60">
        <v>45.75</v>
      </c>
      <c r="F582" s="60"/>
      <c r="G582" s="60">
        <v>0</v>
      </c>
      <c r="H582" s="60">
        <v>46.33</v>
      </c>
      <c r="I582" s="60">
        <v>1464.14</v>
      </c>
      <c r="J582" s="60"/>
      <c r="K582" s="60"/>
    </row>
    <row r="583" spans="1:11" x14ac:dyDescent="0.3">
      <c r="A583" s="60" t="s">
        <v>4072</v>
      </c>
      <c r="B583" s="60" t="s">
        <v>7437</v>
      </c>
      <c r="C583" s="60">
        <v>1301.0999999999999</v>
      </c>
      <c r="D583" s="60"/>
      <c r="E583" s="60">
        <v>32.5</v>
      </c>
      <c r="F583" s="60"/>
      <c r="G583" s="60">
        <v>2.98</v>
      </c>
      <c r="H583" s="60">
        <v>35.96</v>
      </c>
      <c r="I583" s="60">
        <v>18.940000000000001</v>
      </c>
      <c r="J583" s="60"/>
      <c r="K583" s="60"/>
    </row>
    <row r="584" spans="1:11" x14ac:dyDescent="0.3">
      <c r="A584" s="60" t="s">
        <v>4073</v>
      </c>
      <c r="B584" s="60" t="s">
        <v>7438</v>
      </c>
      <c r="C584" s="60">
        <v>2.2000000000000002</v>
      </c>
      <c r="D584" s="60"/>
      <c r="E584" s="60">
        <v>0.08</v>
      </c>
      <c r="F584" s="60"/>
      <c r="G584" s="60">
        <v>0</v>
      </c>
      <c r="H584" s="60">
        <v>0.38</v>
      </c>
      <c r="I584" s="60">
        <v>-0.68</v>
      </c>
      <c r="J584" s="60"/>
      <c r="K584" s="60"/>
    </row>
    <row r="585" spans="1:11" x14ac:dyDescent="0.3">
      <c r="A585" s="60" t="s">
        <v>4074</v>
      </c>
      <c r="B585" s="60" t="s">
        <v>7439</v>
      </c>
      <c r="C585" s="60">
        <v>755.55</v>
      </c>
      <c r="D585" s="60"/>
      <c r="E585" s="60">
        <v>9.84</v>
      </c>
      <c r="F585" s="60"/>
      <c r="G585" s="60">
        <v>0</v>
      </c>
      <c r="H585" s="60">
        <v>17.079999999999998</v>
      </c>
      <c r="I585" s="60">
        <v>113.22</v>
      </c>
      <c r="J585" s="60"/>
      <c r="K585" s="60"/>
    </row>
    <row r="586" spans="1:11" x14ac:dyDescent="0.3">
      <c r="A586" s="60" t="s">
        <v>4075</v>
      </c>
      <c r="B586" s="60" t="s">
        <v>7440</v>
      </c>
      <c r="C586" s="60">
        <v>202</v>
      </c>
      <c r="D586" s="60"/>
      <c r="E586" s="60">
        <v>1.768</v>
      </c>
      <c r="F586" s="60"/>
      <c r="G586" s="60">
        <v>9.3800000000000008</v>
      </c>
      <c r="H586" s="60">
        <v>1.97</v>
      </c>
      <c r="I586" s="60">
        <v>6.28</v>
      </c>
      <c r="J586" s="60"/>
      <c r="K586" s="60"/>
    </row>
    <row r="587" spans="1:11" x14ac:dyDescent="0.3">
      <c r="A587" s="60" t="s">
        <v>4076</v>
      </c>
      <c r="B587" s="60" t="s">
        <v>7441</v>
      </c>
      <c r="C587" s="60">
        <v>18659.46</v>
      </c>
      <c r="D587" s="60"/>
      <c r="E587" s="60">
        <v>47.66</v>
      </c>
      <c r="F587" s="60"/>
      <c r="G587" s="60">
        <v>1.43</v>
      </c>
      <c r="H587" s="60">
        <v>58.6</v>
      </c>
      <c r="I587" s="60">
        <v>49.17</v>
      </c>
      <c r="J587" s="60"/>
      <c r="K587" s="60"/>
    </row>
    <row r="588" spans="1:11" x14ac:dyDescent="0.3">
      <c r="A588" s="60" t="s">
        <v>592</v>
      </c>
      <c r="B588" s="60" t="s">
        <v>593</v>
      </c>
      <c r="C588" s="60">
        <v>17943</v>
      </c>
      <c r="D588" s="60"/>
      <c r="E588" s="60">
        <v>45.83</v>
      </c>
      <c r="F588" s="60"/>
      <c r="G588" s="60">
        <v>1.48</v>
      </c>
      <c r="H588" s="60">
        <v>53.26</v>
      </c>
      <c r="I588" s="60">
        <v>49.17</v>
      </c>
      <c r="J588" s="60"/>
      <c r="K588" s="60"/>
    </row>
    <row r="589" spans="1:11" x14ac:dyDescent="0.3">
      <c r="A589" s="60" t="s">
        <v>594</v>
      </c>
      <c r="B589" s="60" t="s">
        <v>595</v>
      </c>
      <c r="C589" s="60">
        <v>4244.3500000000004</v>
      </c>
      <c r="D589" s="60"/>
      <c r="E589" s="60">
        <v>71.33</v>
      </c>
      <c r="F589" s="60"/>
      <c r="G589" s="60">
        <v>0</v>
      </c>
      <c r="H589" s="60">
        <v>71.86</v>
      </c>
      <c r="I589" s="60">
        <v>16.87</v>
      </c>
      <c r="J589" s="60"/>
      <c r="K589" s="60"/>
    </row>
    <row r="590" spans="1:11" x14ac:dyDescent="0.3">
      <c r="A590" s="60" t="s">
        <v>4077</v>
      </c>
      <c r="B590" s="60" t="s">
        <v>7442</v>
      </c>
      <c r="C590" s="60">
        <v>290.87</v>
      </c>
      <c r="D590" s="60"/>
      <c r="E590" s="60">
        <v>3.95</v>
      </c>
      <c r="F590" s="60"/>
      <c r="G590" s="60">
        <v>0.51</v>
      </c>
      <c r="H590" s="60">
        <v>3.95</v>
      </c>
      <c r="I590" s="60">
        <v>8.77</v>
      </c>
      <c r="J590" s="60"/>
      <c r="K590" s="60"/>
    </row>
    <row r="591" spans="1:11" x14ac:dyDescent="0.3">
      <c r="A591" s="60" t="s">
        <v>4078</v>
      </c>
      <c r="B591" s="60" t="s">
        <v>7443</v>
      </c>
      <c r="C591" s="60">
        <v>326.38</v>
      </c>
      <c r="D591" s="60"/>
      <c r="E591" s="60">
        <v>3.7</v>
      </c>
      <c r="F591" s="60"/>
      <c r="G591" s="60">
        <v>0.54</v>
      </c>
      <c r="H591" s="60">
        <v>3.7</v>
      </c>
      <c r="I591" s="60">
        <v>8.77</v>
      </c>
      <c r="J591" s="60"/>
      <c r="K591" s="60"/>
    </row>
    <row r="592" spans="1:11" x14ac:dyDescent="0.3">
      <c r="A592" s="60" t="s">
        <v>4079</v>
      </c>
      <c r="B592" s="60" t="s">
        <v>7444</v>
      </c>
      <c r="C592" s="60">
        <v>274.61</v>
      </c>
      <c r="D592" s="60"/>
      <c r="E592" s="60">
        <v>14.25</v>
      </c>
      <c r="F592" s="60"/>
      <c r="G592" s="60">
        <v>1.68</v>
      </c>
      <c r="H592" s="60">
        <v>14.25</v>
      </c>
      <c r="I592" s="60">
        <v>3.54</v>
      </c>
      <c r="J592" s="60"/>
      <c r="K592" s="60"/>
    </row>
    <row r="593" spans="1:11" x14ac:dyDescent="0.3">
      <c r="A593" s="60" t="s">
        <v>596</v>
      </c>
      <c r="B593" s="60" t="s">
        <v>597</v>
      </c>
      <c r="C593" s="60">
        <v>3145.84</v>
      </c>
      <c r="D593" s="60"/>
      <c r="E593" s="60">
        <v>17.579999999999998</v>
      </c>
      <c r="F593" s="60"/>
      <c r="G593" s="60">
        <v>2.39</v>
      </c>
      <c r="H593" s="60">
        <v>24.77</v>
      </c>
      <c r="I593" s="60">
        <v>28.45</v>
      </c>
      <c r="J593" s="60"/>
      <c r="K593" s="60"/>
    </row>
    <row r="594" spans="1:11" x14ac:dyDescent="0.3">
      <c r="A594" s="60" t="s">
        <v>598</v>
      </c>
      <c r="B594" s="60" t="s">
        <v>599</v>
      </c>
      <c r="C594" s="60">
        <v>1350.13</v>
      </c>
      <c r="D594" s="60"/>
      <c r="E594" s="60">
        <v>63.09</v>
      </c>
      <c r="F594" s="60"/>
      <c r="G594" s="60">
        <v>2.98</v>
      </c>
      <c r="H594" s="60">
        <v>68.58</v>
      </c>
      <c r="I594" s="60">
        <v>24.75</v>
      </c>
      <c r="J594" s="60"/>
      <c r="K594" s="60"/>
    </row>
    <row r="595" spans="1:11" x14ac:dyDescent="0.3">
      <c r="A595" s="60" t="s">
        <v>600</v>
      </c>
      <c r="B595" s="60" t="s">
        <v>601</v>
      </c>
      <c r="C595" s="60">
        <v>9392.6299999999992</v>
      </c>
      <c r="D595" s="60"/>
      <c r="E595" s="60">
        <v>67.349999999999994</v>
      </c>
      <c r="F595" s="60"/>
      <c r="G595" s="60">
        <v>2.4900000000000002</v>
      </c>
      <c r="H595" s="60">
        <v>70.05</v>
      </c>
      <c r="I595" s="60">
        <v>10.38</v>
      </c>
      <c r="J595" s="60"/>
      <c r="K595" s="60"/>
    </row>
    <row r="596" spans="1:11" x14ac:dyDescent="0.3">
      <c r="A596" s="60" t="s">
        <v>4080</v>
      </c>
      <c r="B596" s="60" t="s">
        <v>7445</v>
      </c>
      <c r="C596" s="60">
        <v>887.35</v>
      </c>
      <c r="D596" s="60"/>
      <c r="E596" s="60">
        <v>18</v>
      </c>
      <c r="F596" s="60"/>
      <c r="G596" s="60">
        <v>4</v>
      </c>
      <c r="H596" s="60">
        <v>18</v>
      </c>
      <c r="I596" s="60">
        <v>32.25</v>
      </c>
      <c r="J596" s="60"/>
      <c r="K596" s="60"/>
    </row>
    <row r="597" spans="1:11" x14ac:dyDescent="0.3">
      <c r="A597" s="60" t="s">
        <v>602</v>
      </c>
      <c r="B597" s="60" t="s">
        <v>603</v>
      </c>
      <c r="C597" s="60">
        <v>2747.14</v>
      </c>
      <c r="D597" s="60"/>
      <c r="E597" s="60">
        <v>9.85</v>
      </c>
      <c r="F597" s="60"/>
      <c r="G597" s="60">
        <v>6.5</v>
      </c>
      <c r="H597" s="60">
        <v>9.85</v>
      </c>
      <c r="I597" s="60">
        <v>24.66</v>
      </c>
      <c r="J597" s="60"/>
      <c r="K597" s="60"/>
    </row>
    <row r="598" spans="1:11" x14ac:dyDescent="0.3">
      <c r="A598" s="60" t="s">
        <v>4081</v>
      </c>
      <c r="B598" s="60" t="s">
        <v>7446</v>
      </c>
      <c r="C598" s="60">
        <v>428.05</v>
      </c>
      <c r="D598" s="60"/>
      <c r="E598" s="60">
        <v>19.55</v>
      </c>
      <c r="F598" s="60"/>
      <c r="G598" s="60">
        <v>2.56</v>
      </c>
      <c r="H598" s="60">
        <v>20</v>
      </c>
      <c r="I598" s="60">
        <v>7.88</v>
      </c>
      <c r="J598" s="60"/>
      <c r="K598" s="60"/>
    </row>
    <row r="599" spans="1:11" x14ac:dyDescent="0.3">
      <c r="A599" s="60" t="s">
        <v>4082</v>
      </c>
      <c r="B599" s="60" t="s">
        <v>7447</v>
      </c>
      <c r="C599" s="60">
        <v>887</v>
      </c>
      <c r="D599" s="60"/>
      <c r="E599" s="60">
        <v>20.72</v>
      </c>
      <c r="F599" s="60"/>
      <c r="G599" s="60">
        <v>2.7</v>
      </c>
      <c r="H599" s="60">
        <v>24</v>
      </c>
      <c r="I599" s="60">
        <v>10.94</v>
      </c>
      <c r="J599" s="60"/>
      <c r="K599" s="60"/>
    </row>
    <row r="600" spans="1:11" x14ac:dyDescent="0.3">
      <c r="A600" s="60" t="s">
        <v>4083</v>
      </c>
      <c r="B600" s="60" t="s">
        <v>7448</v>
      </c>
      <c r="C600" s="60">
        <v>1008.54</v>
      </c>
      <c r="D600" s="60"/>
      <c r="E600" s="60">
        <v>32</v>
      </c>
      <c r="F600" s="60"/>
      <c r="G600" s="60">
        <v>0</v>
      </c>
      <c r="H600" s="60">
        <v>36.9</v>
      </c>
      <c r="I600" s="60">
        <v>-79.290000000000006</v>
      </c>
      <c r="J600" s="60"/>
      <c r="K600" s="60"/>
    </row>
    <row r="601" spans="1:11" x14ac:dyDescent="0.3">
      <c r="A601" s="60" t="s">
        <v>604</v>
      </c>
      <c r="B601" s="60" t="s">
        <v>605</v>
      </c>
      <c r="C601" s="60">
        <v>2752.53</v>
      </c>
      <c r="D601" s="60"/>
      <c r="E601" s="60">
        <v>41.45</v>
      </c>
      <c r="F601" s="60"/>
      <c r="G601" s="60">
        <v>4.05</v>
      </c>
      <c r="H601" s="60">
        <v>51.59</v>
      </c>
      <c r="I601" s="60">
        <v>21.79</v>
      </c>
      <c r="J601" s="60"/>
      <c r="K601" s="60"/>
    </row>
    <row r="602" spans="1:11" x14ac:dyDescent="0.3">
      <c r="A602" s="60" t="s">
        <v>4084</v>
      </c>
      <c r="B602" s="60" t="s">
        <v>7449</v>
      </c>
      <c r="C602" s="60">
        <v>114.5</v>
      </c>
      <c r="D602" s="60"/>
      <c r="E602" s="60">
        <v>13.21</v>
      </c>
      <c r="F602" s="60"/>
      <c r="G602" s="60">
        <v>7.57</v>
      </c>
      <c r="H602" s="60">
        <v>21.09</v>
      </c>
      <c r="I602" s="60">
        <v>28.42</v>
      </c>
      <c r="J602" s="60"/>
      <c r="K602" s="60"/>
    </row>
    <row r="603" spans="1:11" x14ac:dyDescent="0.3">
      <c r="A603" s="60" t="s">
        <v>4085</v>
      </c>
      <c r="B603" s="60" t="s">
        <v>7450</v>
      </c>
      <c r="C603" s="60">
        <v>927.92</v>
      </c>
      <c r="D603" s="60"/>
      <c r="E603" s="60">
        <v>448.92</v>
      </c>
      <c r="F603" s="60"/>
      <c r="G603" s="60">
        <v>0</v>
      </c>
      <c r="H603" s="60">
        <v>475.01</v>
      </c>
      <c r="I603" s="60">
        <v>-1.37</v>
      </c>
      <c r="J603" s="60"/>
      <c r="K603" s="60"/>
    </row>
    <row r="604" spans="1:11" x14ac:dyDescent="0.3">
      <c r="A604" s="60" t="s">
        <v>4086</v>
      </c>
      <c r="B604" s="60" t="s">
        <v>7451</v>
      </c>
      <c r="C604" s="60">
        <v>249.81</v>
      </c>
      <c r="D604" s="60"/>
      <c r="E604" s="60">
        <v>41.25</v>
      </c>
      <c r="F604" s="60"/>
      <c r="G604" s="60">
        <v>2.72</v>
      </c>
      <c r="H604" s="60">
        <v>41.45</v>
      </c>
      <c r="I604" s="60">
        <v>9.82</v>
      </c>
      <c r="J604" s="60"/>
      <c r="K604" s="60"/>
    </row>
    <row r="605" spans="1:11" x14ac:dyDescent="0.3">
      <c r="A605" s="60" t="s">
        <v>4087</v>
      </c>
      <c r="B605" s="60" t="s">
        <v>7452</v>
      </c>
      <c r="C605" s="60">
        <v>468.68</v>
      </c>
      <c r="D605" s="60"/>
      <c r="E605" s="60">
        <v>17.5</v>
      </c>
      <c r="F605" s="60"/>
      <c r="G605" s="60">
        <v>0.69</v>
      </c>
      <c r="H605" s="60">
        <v>17.5</v>
      </c>
      <c r="I605" s="60">
        <v>1.8</v>
      </c>
      <c r="J605" s="60"/>
      <c r="K605" s="60"/>
    </row>
    <row r="606" spans="1:11" x14ac:dyDescent="0.3">
      <c r="A606" s="60" t="s">
        <v>606</v>
      </c>
      <c r="B606" s="60" t="s">
        <v>607</v>
      </c>
      <c r="C606" s="60">
        <v>1356.39</v>
      </c>
      <c r="D606" s="60"/>
      <c r="E606" s="60">
        <v>27.75</v>
      </c>
      <c r="F606" s="60"/>
      <c r="G606" s="60">
        <v>0</v>
      </c>
      <c r="H606" s="60">
        <v>27.75</v>
      </c>
      <c r="I606" s="60">
        <v>5.23</v>
      </c>
      <c r="J606" s="60"/>
      <c r="K606" s="60"/>
    </row>
    <row r="607" spans="1:11" x14ac:dyDescent="0.3">
      <c r="A607" s="60" t="s">
        <v>4088</v>
      </c>
      <c r="B607" s="60" t="s">
        <v>7453</v>
      </c>
      <c r="C607" s="60">
        <v>25731.24</v>
      </c>
      <c r="D607" s="60"/>
      <c r="E607" s="60">
        <v>60.86</v>
      </c>
      <c r="F607" s="60"/>
      <c r="G607" s="60">
        <v>1.1200000000000001</v>
      </c>
      <c r="H607" s="60">
        <v>61.23</v>
      </c>
      <c r="I607" s="60">
        <v>-5.07</v>
      </c>
      <c r="J607" s="60"/>
      <c r="K607" s="60"/>
    </row>
    <row r="608" spans="1:11" x14ac:dyDescent="0.3">
      <c r="A608" s="60" t="s">
        <v>608</v>
      </c>
      <c r="B608" s="60" t="s">
        <v>609</v>
      </c>
      <c r="C608" s="60">
        <v>1034.94</v>
      </c>
      <c r="D608" s="60"/>
      <c r="E608" s="60">
        <v>33.200000000000003</v>
      </c>
      <c r="F608" s="60"/>
      <c r="G608" s="60">
        <v>2.41</v>
      </c>
      <c r="H608" s="60">
        <v>33.200000000000003</v>
      </c>
      <c r="I608" s="60">
        <v>7.35</v>
      </c>
      <c r="J608" s="60"/>
      <c r="K608" s="60"/>
    </row>
    <row r="609" spans="1:11" x14ac:dyDescent="0.3">
      <c r="A609" s="60" t="s">
        <v>610</v>
      </c>
      <c r="B609" s="60" t="s">
        <v>611</v>
      </c>
      <c r="C609" s="60">
        <v>2033.4</v>
      </c>
      <c r="D609" s="60"/>
      <c r="E609" s="60">
        <v>38.39</v>
      </c>
      <c r="F609" s="60"/>
      <c r="G609" s="60">
        <v>0.26</v>
      </c>
      <c r="H609" s="60">
        <v>40.79</v>
      </c>
      <c r="I609" s="60">
        <v>16.53</v>
      </c>
      <c r="J609" s="60"/>
      <c r="K609" s="60"/>
    </row>
    <row r="610" spans="1:11" x14ac:dyDescent="0.3">
      <c r="A610" s="60" t="s">
        <v>83</v>
      </c>
      <c r="B610" s="60" t="s">
        <v>84</v>
      </c>
      <c r="C610" s="60">
        <v>57025.07</v>
      </c>
      <c r="D610" s="60"/>
      <c r="E610" s="60">
        <v>164.38</v>
      </c>
      <c r="F610" s="60"/>
      <c r="G610" s="60">
        <v>0</v>
      </c>
      <c r="H610" s="60">
        <v>217.97</v>
      </c>
      <c r="I610" s="60">
        <v>9.42</v>
      </c>
      <c r="J610" s="60"/>
      <c r="K610" s="60"/>
    </row>
    <row r="611" spans="1:11" x14ac:dyDescent="0.3">
      <c r="A611" s="60" t="s">
        <v>612</v>
      </c>
      <c r="B611" s="60" t="s">
        <v>613</v>
      </c>
      <c r="C611" s="60">
        <v>2273.04</v>
      </c>
      <c r="D611" s="60"/>
      <c r="E611" s="60">
        <v>51.06</v>
      </c>
      <c r="F611" s="60"/>
      <c r="G611" s="60">
        <v>1.65</v>
      </c>
      <c r="H611" s="60">
        <v>55.76</v>
      </c>
      <c r="I611" s="60">
        <v>25.68</v>
      </c>
      <c r="J611" s="60"/>
      <c r="K611" s="60"/>
    </row>
    <row r="612" spans="1:11" x14ac:dyDescent="0.3">
      <c r="A612" s="60" t="s">
        <v>614</v>
      </c>
      <c r="B612" s="60" t="s">
        <v>615</v>
      </c>
      <c r="C612" s="60">
        <v>68970.960000000006</v>
      </c>
      <c r="D612" s="60"/>
      <c r="E612" s="60">
        <v>317</v>
      </c>
      <c r="F612" s="60"/>
      <c r="G612" s="60">
        <v>0</v>
      </c>
      <c r="H612" s="60">
        <v>330.11</v>
      </c>
      <c r="I612" s="60">
        <v>40.020000000000003</v>
      </c>
      <c r="J612" s="60"/>
      <c r="K612" s="60"/>
    </row>
    <row r="613" spans="1:11" x14ac:dyDescent="0.3">
      <c r="A613" s="60" t="s">
        <v>616</v>
      </c>
      <c r="B613" s="60" t="s">
        <v>617</v>
      </c>
      <c r="C613" s="60">
        <v>5049.4399999999996</v>
      </c>
      <c r="D613" s="60"/>
      <c r="E613" s="60">
        <v>170.93</v>
      </c>
      <c r="F613" s="60"/>
      <c r="G613" s="60">
        <v>0</v>
      </c>
      <c r="H613" s="60">
        <v>173.76</v>
      </c>
      <c r="I613" s="60">
        <v>3.79</v>
      </c>
      <c r="J613" s="60"/>
      <c r="K613" s="60"/>
    </row>
    <row r="614" spans="1:11" x14ac:dyDescent="0.3">
      <c r="A614" s="60" t="s">
        <v>4089</v>
      </c>
      <c r="B614" s="60" t="s">
        <v>7454</v>
      </c>
      <c r="C614" s="60">
        <v>5066.28</v>
      </c>
      <c r="D614" s="60"/>
      <c r="E614" s="60">
        <v>171.5</v>
      </c>
      <c r="F614" s="60"/>
      <c r="G614" s="60">
        <v>0</v>
      </c>
      <c r="H614" s="60">
        <v>171.5</v>
      </c>
      <c r="I614" s="60">
        <v>3.79</v>
      </c>
      <c r="J614" s="60"/>
      <c r="K614" s="60"/>
    </row>
    <row r="615" spans="1:11" x14ac:dyDescent="0.3">
      <c r="A615" s="60" t="s">
        <v>4090</v>
      </c>
      <c r="B615" s="60" t="s">
        <v>7455</v>
      </c>
      <c r="C615" s="60">
        <v>169.27</v>
      </c>
      <c r="D615" s="60"/>
      <c r="E615" s="60">
        <v>5.87</v>
      </c>
      <c r="F615" s="60"/>
      <c r="G615" s="60">
        <v>0</v>
      </c>
      <c r="H615" s="60">
        <v>8.39</v>
      </c>
      <c r="I615" s="60">
        <v>-63.08</v>
      </c>
      <c r="J615" s="60"/>
      <c r="K615" s="60"/>
    </row>
    <row r="616" spans="1:11" x14ac:dyDescent="0.3">
      <c r="A616" s="60" t="s">
        <v>4091</v>
      </c>
      <c r="B616" s="60" t="s">
        <v>7456</v>
      </c>
      <c r="C616" s="60">
        <v>47.02</v>
      </c>
      <c r="D616" s="60"/>
      <c r="E616" s="60">
        <v>1.03</v>
      </c>
      <c r="F616" s="60"/>
      <c r="G616" s="60">
        <v>0</v>
      </c>
      <c r="H616" s="60">
        <v>1.52</v>
      </c>
      <c r="I616" s="60">
        <v>-200.7</v>
      </c>
      <c r="J616" s="60"/>
      <c r="K616" s="60"/>
    </row>
    <row r="617" spans="1:11" x14ac:dyDescent="0.3">
      <c r="A617" s="60" t="s">
        <v>4092</v>
      </c>
      <c r="B617" s="60" t="s">
        <v>7457</v>
      </c>
      <c r="C617" s="60">
        <v>7.05</v>
      </c>
      <c r="D617" s="60"/>
      <c r="E617" s="60">
        <v>0.84</v>
      </c>
      <c r="F617" s="60"/>
      <c r="G617" s="60">
        <v>0</v>
      </c>
      <c r="H617" s="60">
        <v>5.88</v>
      </c>
      <c r="I617" s="60">
        <v>-764.73</v>
      </c>
      <c r="J617" s="60"/>
      <c r="K617" s="60"/>
    </row>
    <row r="618" spans="1:11" x14ac:dyDescent="0.3">
      <c r="A618" s="60" t="s">
        <v>4093</v>
      </c>
      <c r="B618" s="60" t="s">
        <v>7458</v>
      </c>
      <c r="C618" s="60">
        <v>118.24</v>
      </c>
      <c r="D618" s="60"/>
      <c r="E618" s="60">
        <v>1.75</v>
      </c>
      <c r="F618" s="60"/>
      <c r="G618" s="60">
        <v>0</v>
      </c>
      <c r="H618" s="60">
        <v>1.93</v>
      </c>
      <c r="I618" s="60">
        <v>-53.73</v>
      </c>
      <c r="J618" s="60"/>
      <c r="K618" s="60"/>
    </row>
    <row r="619" spans="1:11" x14ac:dyDescent="0.3">
      <c r="A619" s="60" t="s">
        <v>618</v>
      </c>
      <c r="B619" s="60" t="s">
        <v>619</v>
      </c>
      <c r="C619" s="60">
        <v>7850.08</v>
      </c>
      <c r="D619" s="60"/>
      <c r="E619" s="60">
        <v>32.22</v>
      </c>
      <c r="F619" s="60"/>
      <c r="G619" s="60">
        <v>4.88</v>
      </c>
      <c r="H619" s="60">
        <v>34.64</v>
      </c>
      <c r="I619" s="60">
        <v>4.45</v>
      </c>
      <c r="J619" s="60"/>
      <c r="K619" s="60"/>
    </row>
    <row r="620" spans="1:11" x14ac:dyDescent="0.3">
      <c r="A620" s="60" t="s">
        <v>4094</v>
      </c>
      <c r="B620" s="60" t="s">
        <v>7459</v>
      </c>
      <c r="C620" s="60">
        <v>1584.26</v>
      </c>
      <c r="D620" s="60"/>
      <c r="E620" s="60">
        <v>22.4</v>
      </c>
      <c r="F620" s="60"/>
      <c r="G620" s="60">
        <v>0</v>
      </c>
      <c r="H620" s="60">
        <v>32.68</v>
      </c>
      <c r="I620" s="60">
        <v>3.22</v>
      </c>
      <c r="J620" s="60"/>
      <c r="K620" s="60"/>
    </row>
    <row r="621" spans="1:11" x14ac:dyDescent="0.3">
      <c r="A621" s="60" t="s">
        <v>4095</v>
      </c>
      <c r="B621" s="60" t="s">
        <v>7460</v>
      </c>
      <c r="C621" s="60">
        <v>895.43</v>
      </c>
      <c r="D621" s="60"/>
      <c r="E621" s="60">
        <v>38.5</v>
      </c>
      <c r="F621" s="60"/>
      <c r="G621" s="60">
        <v>0</v>
      </c>
      <c r="H621" s="60">
        <v>47.36</v>
      </c>
      <c r="I621" s="60">
        <v>13.91</v>
      </c>
      <c r="J621" s="60"/>
      <c r="K621" s="60"/>
    </row>
    <row r="622" spans="1:11" x14ac:dyDescent="0.3">
      <c r="A622" s="60" t="s">
        <v>620</v>
      </c>
      <c r="B622" s="60" t="s">
        <v>621</v>
      </c>
      <c r="C622" s="60">
        <v>50160.07</v>
      </c>
      <c r="D622" s="60"/>
      <c r="E622" s="60">
        <v>47.44</v>
      </c>
      <c r="F622" s="60"/>
      <c r="G622" s="60">
        <v>1.6</v>
      </c>
      <c r="H622" s="60">
        <v>47.93</v>
      </c>
      <c r="I622" s="60">
        <v>9.66</v>
      </c>
      <c r="J622" s="60"/>
      <c r="K622" s="60"/>
    </row>
    <row r="623" spans="1:11" x14ac:dyDescent="0.3">
      <c r="A623" s="60" t="s">
        <v>4096</v>
      </c>
      <c r="B623" s="60" t="s">
        <v>7461</v>
      </c>
      <c r="C623" s="60">
        <v>534.9</v>
      </c>
      <c r="D623" s="60"/>
      <c r="E623" s="60">
        <v>7.36</v>
      </c>
      <c r="F623" s="60"/>
      <c r="G623" s="60">
        <v>11.41</v>
      </c>
      <c r="H623" s="60">
        <v>10.15</v>
      </c>
      <c r="I623" s="60">
        <v>8.18</v>
      </c>
      <c r="J623" s="60"/>
      <c r="K623" s="60"/>
    </row>
    <row r="624" spans="1:11" x14ac:dyDescent="0.3">
      <c r="A624" s="60" t="s">
        <v>622</v>
      </c>
      <c r="B624" s="60" t="s">
        <v>623</v>
      </c>
      <c r="C624" s="60">
        <v>2271.8000000000002</v>
      </c>
      <c r="D624" s="60"/>
      <c r="E624" s="60">
        <v>12.21</v>
      </c>
      <c r="F624" s="60"/>
      <c r="G624" s="60">
        <v>0</v>
      </c>
      <c r="H624" s="60">
        <v>23.43</v>
      </c>
      <c r="I624" s="60">
        <v>16.88</v>
      </c>
      <c r="J624" s="60"/>
      <c r="K624" s="60"/>
    </row>
    <row r="625" spans="1:11" x14ac:dyDescent="0.3">
      <c r="A625" s="60" t="s">
        <v>624</v>
      </c>
      <c r="B625" s="60" t="s">
        <v>625</v>
      </c>
      <c r="C625" s="60">
        <v>1179.1099999999999</v>
      </c>
      <c r="D625" s="60"/>
      <c r="E625" s="60">
        <v>24.25</v>
      </c>
      <c r="F625" s="60"/>
      <c r="G625" s="60">
        <v>4.12</v>
      </c>
      <c r="H625" s="60">
        <v>34.64</v>
      </c>
      <c r="I625" s="60">
        <v>30.53</v>
      </c>
      <c r="J625" s="60"/>
      <c r="K625" s="60"/>
    </row>
    <row r="626" spans="1:11" x14ac:dyDescent="0.3">
      <c r="A626" s="60" t="s">
        <v>4097</v>
      </c>
      <c r="B626" s="60" t="s">
        <v>7462</v>
      </c>
      <c r="C626" s="60">
        <v>241.26</v>
      </c>
      <c r="D626" s="60"/>
      <c r="E626" s="60">
        <v>6.35</v>
      </c>
      <c r="F626" s="60"/>
      <c r="G626" s="60">
        <v>9.1300000000000008</v>
      </c>
      <c r="H626" s="60">
        <v>6.45</v>
      </c>
      <c r="I626" s="60">
        <v>-15.87</v>
      </c>
      <c r="J626" s="60"/>
      <c r="K626" s="60"/>
    </row>
    <row r="627" spans="1:11" x14ac:dyDescent="0.3">
      <c r="A627" s="60" t="s">
        <v>626</v>
      </c>
      <c r="B627" s="60" t="s">
        <v>627</v>
      </c>
      <c r="C627" s="60">
        <v>2525.2800000000002</v>
      </c>
      <c r="D627" s="60"/>
      <c r="E627" s="60">
        <v>36.549999999999997</v>
      </c>
      <c r="F627" s="60"/>
      <c r="G627" s="60">
        <v>0</v>
      </c>
      <c r="H627" s="60">
        <v>41.04</v>
      </c>
      <c r="I627" s="60">
        <v>6.73</v>
      </c>
      <c r="J627" s="60"/>
      <c r="K627" s="60"/>
    </row>
    <row r="628" spans="1:11" x14ac:dyDescent="0.3">
      <c r="A628" s="60" t="s">
        <v>628</v>
      </c>
      <c r="B628" s="60" t="s">
        <v>629</v>
      </c>
      <c r="C628" s="60">
        <v>3121.38</v>
      </c>
      <c r="D628" s="60"/>
      <c r="E628" s="60">
        <v>58.73</v>
      </c>
      <c r="F628" s="60"/>
      <c r="G628" s="60">
        <v>2.86</v>
      </c>
      <c r="H628" s="60">
        <v>64.08</v>
      </c>
      <c r="I628" s="60">
        <v>9.1</v>
      </c>
      <c r="J628" s="60"/>
      <c r="K628" s="60"/>
    </row>
    <row r="629" spans="1:11" x14ac:dyDescent="0.3">
      <c r="A629" s="60" t="s">
        <v>4098</v>
      </c>
      <c r="B629" s="60" t="s">
        <v>7463</v>
      </c>
      <c r="C629" s="60">
        <v>7831.51</v>
      </c>
      <c r="D629" s="60"/>
      <c r="E629" s="60">
        <v>29.4</v>
      </c>
      <c r="F629" s="60"/>
      <c r="G629" s="60">
        <v>1.4</v>
      </c>
      <c r="H629" s="60">
        <v>29.4</v>
      </c>
      <c r="I629" s="60">
        <v>9.14</v>
      </c>
      <c r="J629" s="60"/>
      <c r="K629" s="60"/>
    </row>
    <row r="630" spans="1:11" x14ac:dyDescent="0.3">
      <c r="A630" s="60" t="s">
        <v>4099</v>
      </c>
      <c r="B630" s="60" t="s">
        <v>7464</v>
      </c>
      <c r="C630" s="60">
        <v>72.95</v>
      </c>
      <c r="D630" s="60"/>
      <c r="E630" s="60">
        <v>11.35</v>
      </c>
      <c r="F630" s="60"/>
      <c r="G630" s="60">
        <v>2.08</v>
      </c>
      <c r="H630" s="60">
        <v>13.5</v>
      </c>
      <c r="I630" s="60">
        <v>5.4</v>
      </c>
      <c r="J630" s="60"/>
      <c r="K630" s="60"/>
    </row>
    <row r="631" spans="1:11" x14ac:dyDescent="0.3">
      <c r="A631" s="60" t="s">
        <v>4100</v>
      </c>
      <c r="B631" s="60" t="s">
        <v>7465</v>
      </c>
      <c r="C631" s="60">
        <v>397.35</v>
      </c>
      <c r="D631" s="60"/>
      <c r="E631" s="60">
        <v>8.6999999999999993</v>
      </c>
      <c r="F631" s="60"/>
      <c r="G631" s="60">
        <v>2.5299999999999998</v>
      </c>
      <c r="H631" s="60">
        <v>8.8000000000000007</v>
      </c>
      <c r="I631" s="60">
        <v>5.82</v>
      </c>
      <c r="J631" s="60"/>
      <c r="K631" s="60"/>
    </row>
    <row r="632" spans="1:11" x14ac:dyDescent="0.3">
      <c r="A632" s="60" t="s">
        <v>630</v>
      </c>
      <c r="B632" s="60" t="s">
        <v>631</v>
      </c>
      <c r="C632" s="60">
        <v>6750.48</v>
      </c>
      <c r="D632" s="60"/>
      <c r="E632" s="60">
        <v>7.51</v>
      </c>
      <c r="F632" s="60"/>
      <c r="G632" s="60">
        <v>2.48</v>
      </c>
      <c r="H632" s="60">
        <v>7.85</v>
      </c>
      <c r="I632" s="60">
        <v>12.92</v>
      </c>
      <c r="J632" s="60"/>
      <c r="K632" s="60"/>
    </row>
    <row r="633" spans="1:11" x14ac:dyDescent="0.3">
      <c r="A633" s="60" t="s">
        <v>4101</v>
      </c>
      <c r="B633" s="60" t="s">
        <v>7466</v>
      </c>
      <c r="C633" s="60">
        <v>852.99</v>
      </c>
      <c r="D633" s="60"/>
      <c r="E633" s="60">
        <v>11.65</v>
      </c>
      <c r="F633" s="60"/>
      <c r="G633" s="60">
        <v>5.15</v>
      </c>
      <c r="H633" s="60">
        <v>13.52</v>
      </c>
      <c r="I633" s="60">
        <v>6.07</v>
      </c>
      <c r="J633" s="60"/>
      <c r="K633" s="60"/>
    </row>
    <row r="634" spans="1:11" x14ac:dyDescent="0.3">
      <c r="A634" s="60" t="s">
        <v>4102</v>
      </c>
      <c r="B634" s="60" t="s">
        <v>7467</v>
      </c>
      <c r="C634" s="60">
        <v>97.44</v>
      </c>
      <c r="D634" s="60"/>
      <c r="E634" s="60">
        <v>19.55</v>
      </c>
      <c r="F634" s="60"/>
      <c r="G634" s="60">
        <v>2.84</v>
      </c>
      <c r="H634" s="60">
        <v>19.7</v>
      </c>
      <c r="I634" s="60">
        <v>12.66</v>
      </c>
      <c r="J634" s="60"/>
      <c r="K634" s="60"/>
    </row>
    <row r="635" spans="1:11" x14ac:dyDescent="0.3">
      <c r="A635" s="60" t="s">
        <v>632</v>
      </c>
      <c r="B635" s="60" t="s">
        <v>633</v>
      </c>
      <c r="C635" s="60">
        <v>3669.93</v>
      </c>
      <c r="D635" s="60"/>
      <c r="E635" s="60">
        <v>35.24</v>
      </c>
      <c r="F635" s="60"/>
      <c r="G635" s="60">
        <v>2.38</v>
      </c>
      <c r="H635" s="60">
        <v>38.1</v>
      </c>
      <c r="I635" s="60">
        <v>9.5</v>
      </c>
      <c r="J635" s="60"/>
      <c r="K635" s="60"/>
    </row>
    <row r="636" spans="1:11" x14ac:dyDescent="0.3">
      <c r="A636" s="60" t="s">
        <v>4103</v>
      </c>
      <c r="B636" s="60" t="s">
        <v>7468</v>
      </c>
      <c r="C636" s="60">
        <v>16.61</v>
      </c>
      <c r="D636" s="60"/>
      <c r="E636" s="60">
        <v>0.25</v>
      </c>
      <c r="F636" s="60"/>
      <c r="G636" s="60">
        <v>0</v>
      </c>
      <c r="H636" s="60">
        <v>0.28999999999999998</v>
      </c>
      <c r="I636" s="60">
        <v>-26.47</v>
      </c>
      <c r="J636" s="60"/>
      <c r="K636" s="60"/>
    </row>
    <row r="637" spans="1:11" x14ac:dyDescent="0.3">
      <c r="A637" s="60" t="s">
        <v>4104</v>
      </c>
      <c r="B637" s="60" t="s">
        <v>7469</v>
      </c>
      <c r="C637" s="60">
        <v>338.36</v>
      </c>
      <c r="D637" s="60"/>
      <c r="E637" s="60">
        <v>15.15</v>
      </c>
      <c r="F637" s="60"/>
      <c r="G637" s="60">
        <v>0</v>
      </c>
      <c r="H637" s="60">
        <v>15.15</v>
      </c>
      <c r="I637" s="60">
        <v>-15.91</v>
      </c>
      <c r="J637" s="60"/>
      <c r="K637" s="60"/>
    </row>
    <row r="638" spans="1:11" x14ac:dyDescent="0.3">
      <c r="A638" s="60" t="s">
        <v>4105</v>
      </c>
      <c r="B638" s="60" t="s">
        <v>7470</v>
      </c>
      <c r="C638" s="60">
        <v>398.32</v>
      </c>
      <c r="D638" s="60"/>
      <c r="E638" s="60">
        <v>2</v>
      </c>
      <c r="F638" s="60"/>
      <c r="G638" s="60">
        <v>0</v>
      </c>
      <c r="H638" s="60">
        <v>2</v>
      </c>
      <c r="I638" s="60">
        <v>23.16</v>
      </c>
      <c r="J638" s="60"/>
      <c r="K638" s="60"/>
    </row>
    <row r="639" spans="1:11" x14ac:dyDescent="0.3">
      <c r="A639" s="60" t="s">
        <v>4106</v>
      </c>
      <c r="B639" s="60" t="s">
        <v>7471</v>
      </c>
      <c r="C639" s="60">
        <v>610.42999999999995</v>
      </c>
      <c r="D639" s="60"/>
      <c r="E639" s="60">
        <v>22.52</v>
      </c>
      <c r="F639" s="60"/>
      <c r="G639" s="60">
        <v>0</v>
      </c>
      <c r="H639" s="60">
        <v>23.4</v>
      </c>
      <c r="I639" s="60">
        <v>-49.65</v>
      </c>
      <c r="J639" s="60"/>
      <c r="K639" s="60"/>
    </row>
    <row r="640" spans="1:11" x14ac:dyDescent="0.3">
      <c r="A640" s="60" t="s">
        <v>634</v>
      </c>
      <c r="B640" s="60" t="s">
        <v>635</v>
      </c>
      <c r="C640" s="60">
        <v>1408.31</v>
      </c>
      <c r="D640" s="60"/>
      <c r="E640" s="60">
        <v>37.020000000000003</v>
      </c>
      <c r="F640" s="60"/>
      <c r="G640" s="60">
        <v>0</v>
      </c>
      <c r="H640" s="60">
        <v>38.65</v>
      </c>
      <c r="I640" s="60">
        <v>7.67</v>
      </c>
      <c r="J640" s="60"/>
      <c r="K640" s="60"/>
    </row>
    <row r="641" spans="1:11" x14ac:dyDescent="0.3">
      <c r="A641" s="60" t="s">
        <v>4107</v>
      </c>
      <c r="B641" s="60" t="s">
        <v>7472</v>
      </c>
      <c r="C641" s="60">
        <v>338.86</v>
      </c>
      <c r="D641" s="60"/>
      <c r="E641" s="60">
        <v>1.94</v>
      </c>
      <c r="F641" s="60"/>
      <c r="G641" s="60">
        <v>0</v>
      </c>
      <c r="H641" s="60">
        <v>2.4900000000000002</v>
      </c>
      <c r="I641" s="60">
        <v>-18.28</v>
      </c>
      <c r="J641" s="60"/>
      <c r="K641" s="60"/>
    </row>
    <row r="642" spans="1:11" x14ac:dyDescent="0.3">
      <c r="A642" s="60" t="s">
        <v>636</v>
      </c>
      <c r="B642" s="60" t="s">
        <v>637</v>
      </c>
      <c r="C642" s="60">
        <v>1248.1099999999999</v>
      </c>
      <c r="D642" s="60"/>
      <c r="E642" s="60">
        <v>11.19</v>
      </c>
      <c r="F642" s="60"/>
      <c r="G642" s="60">
        <v>0</v>
      </c>
      <c r="H642" s="60">
        <v>14.03</v>
      </c>
      <c r="I642" s="60">
        <v>49.2</v>
      </c>
      <c r="J642" s="60"/>
      <c r="K642" s="60"/>
    </row>
    <row r="643" spans="1:11" x14ac:dyDescent="0.3">
      <c r="A643" s="60" t="s">
        <v>4108</v>
      </c>
      <c r="B643" s="60" t="s">
        <v>7473</v>
      </c>
      <c r="C643" s="60">
        <v>19.96</v>
      </c>
      <c r="D643" s="60"/>
      <c r="E643" s="60">
        <v>1.55</v>
      </c>
      <c r="F643" s="60"/>
      <c r="G643" s="60">
        <v>0</v>
      </c>
      <c r="H643" s="60">
        <v>2.37</v>
      </c>
      <c r="I643" s="60">
        <v>-57.51</v>
      </c>
      <c r="J643" s="60"/>
      <c r="K643" s="60"/>
    </row>
    <row r="644" spans="1:11" x14ac:dyDescent="0.3">
      <c r="A644" s="60" t="s">
        <v>4109</v>
      </c>
      <c r="B644" s="60" t="s">
        <v>7474</v>
      </c>
      <c r="C644" s="60">
        <v>3.23</v>
      </c>
      <c r="D644" s="60"/>
      <c r="E644" s="60">
        <v>8.8000000000000005E-3</v>
      </c>
      <c r="F644" s="60"/>
      <c r="G644" s="60">
        <v>0</v>
      </c>
      <c r="H644" s="60">
        <v>0.01</v>
      </c>
      <c r="I644" s="60">
        <v>22.74</v>
      </c>
      <c r="J644" s="60"/>
      <c r="K644" s="60"/>
    </row>
    <row r="645" spans="1:11" x14ac:dyDescent="0.3">
      <c r="A645" s="60" t="s">
        <v>4110</v>
      </c>
      <c r="B645" s="60" t="s">
        <v>7475</v>
      </c>
      <c r="C645" s="60">
        <v>67.44</v>
      </c>
      <c r="D645" s="60"/>
      <c r="E645" s="60">
        <v>0.75</v>
      </c>
      <c r="F645" s="60"/>
      <c r="G645" s="60">
        <v>0</v>
      </c>
      <c r="H645" s="60">
        <v>0.95</v>
      </c>
      <c r="I645" s="60">
        <v>-3181.3</v>
      </c>
      <c r="J645" s="60"/>
      <c r="K645" s="60"/>
    </row>
    <row r="646" spans="1:11" x14ac:dyDescent="0.3">
      <c r="A646" s="60" t="s">
        <v>4111</v>
      </c>
      <c r="B646" s="60" t="s">
        <v>7476</v>
      </c>
      <c r="C646" s="60">
        <v>12.14</v>
      </c>
      <c r="D646" s="60"/>
      <c r="E646" s="60">
        <v>0.65</v>
      </c>
      <c r="F646" s="60"/>
      <c r="G646" s="60">
        <v>0</v>
      </c>
      <c r="H646" s="60">
        <v>1.55</v>
      </c>
      <c r="I646" s="60">
        <v>-64.13</v>
      </c>
      <c r="J646" s="60"/>
      <c r="K646" s="60"/>
    </row>
    <row r="647" spans="1:11" x14ac:dyDescent="0.3">
      <c r="A647" s="60" t="s">
        <v>638</v>
      </c>
      <c r="B647" s="60" t="s">
        <v>639</v>
      </c>
      <c r="C647" s="60">
        <v>60416.08</v>
      </c>
      <c r="D647" s="60"/>
      <c r="E647" s="60">
        <v>372.78</v>
      </c>
      <c r="F647" s="60"/>
      <c r="G647" s="60">
        <v>2.46</v>
      </c>
      <c r="H647" s="60">
        <v>376</v>
      </c>
      <c r="I647" s="60">
        <v>11.04</v>
      </c>
      <c r="J647" s="60"/>
      <c r="K647" s="60"/>
    </row>
    <row r="648" spans="1:11" x14ac:dyDescent="0.3">
      <c r="A648" s="60" t="s">
        <v>640</v>
      </c>
      <c r="B648" s="60" t="s">
        <v>641</v>
      </c>
      <c r="C648" s="60">
        <v>3109.01</v>
      </c>
      <c r="D648" s="60"/>
      <c r="E648" s="60">
        <v>65.34</v>
      </c>
      <c r="F648" s="60"/>
      <c r="G648" s="60">
        <v>0.73</v>
      </c>
      <c r="H648" s="60">
        <v>71.09</v>
      </c>
      <c r="I648" s="60">
        <v>27.58</v>
      </c>
      <c r="J648" s="60"/>
      <c r="K648" s="60"/>
    </row>
    <row r="649" spans="1:11" x14ac:dyDescent="0.3">
      <c r="A649" s="60" t="s">
        <v>642</v>
      </c>
      <c r="B649" s="60" t="s">
        <v>643</v>
      </c>
      <c r="C649" s="60">
        <v>13353.43</v>
      </c>
      <c r="D649" s="60"/>
      <c r="E649" s="60">
        <v>76.39</v>
      </c>
      <c r="F649" s="60"/>
      <c r="G649" s="60">
        <v>0.68</v>
      </c>
      <c r="H649" s="60">
        <v>82.02</v>
      </c>
      <c r="I649" s="60">
        <v>20.89</v>
      </c>
      <c r="J649" s="60"/>
      <c r="K649" s="60"/>
    </row>
    <row r="650" spans="1:11" x14ac:dyDescent="0.3">
      <c r="A650" s="60" t="s">
        <v>644</v>
      </c>
      <c r="B650" s="60" t="s">
        <v>645</v>
      </c>
      <c r="C650" s="60">
        <v>2002.43</v>
      </c>
      <c r="D650" s="60"/>
      <c r="E650" s="60">
        <v>19</v>
      </c>
      <c r="F650" s="60"/>
      <c r="G650" s="60">
        <v>1.47</v>
      </c>
      <c r="H650" s="60">
        <v>19.850000000000001</v>
      </c>
      <c r="I650" s="60">
        <v>45.13</v>
      </c>
      <c r="J650" s="60"/>
      <c r="K650" s="60"/>
    </row>
    <row r="651" spans="1:11" x14ac:dyDescent="0.3">
      <c r="A651" s="60" t="s">
        <v>4112</v>
      </c>
      <c r="B651" s="60" t="s">
        <v>7477</v>
      </c>
      <c r="C651" s="60">
        <v>234.38</v>
      </c>
      <c r="D651" s="60"/>
      <c r="E651" s="60">
        <v>25.75</v>
      </c>
      <c r="F651" s="60"/>
      <c r="G651" s="60">
        <v>0</v>
      </c>
      <c r="H651" s="60">
        <v>26.05</v>
      </c>
      <c r="I651" s="60">
        <v>7.1</v>
      </c>
      <c r="J651" s="60"/>
      <c r="K651" s="60"/>
    </row>
    <row r="652" spans="1:11" x14ac:dyDescent="0.3">
      <c r="A652" s="60" t="s">
        <v>4113</v>
      </c>
      <c r="B652" s="60" t="s">
        <v>7478</v>
      </c>
      <c r="C652" s="60">
        <v>13.49</v>
      </c>
      <c r="D652" s="60"/>
      <c r="E652" s="60">
        <v>0.93</v>
      </c>
      <c r="F652" s="60"/>
      <c r="G652" s="60">
        <v>0</v>
      </c>
      <c r="H652" s="60">
        <v>3.37</v>
      </c>
      <c r="I652" s="60">
        <v>-117.99</v>
      </c>
      <c r="J652" s="60"/>
      <c r="K652" s="60"/>
    </row>
    <row r="653" spans="1:11" x14ac:dyDescent="0.3">
      <c r="A653" s="60" t="s">
        <v>4114</v>
      </c>
      <c r="B653" s="60" t="s">
        <v>7479</v>
      </c>
      <c r="C653" s="60">
        <v>65.010000000000005</v>
      </c>
      <c r="D653" s="60"/>
      <c r="E653" s="60">
        <v>1.1399999999999999</v>
      </c>
      <c r="F653" s="60"/>
      <c r="G653" s="60">
        <v>0</v>
      </c>
      <c r="H653" s="60">
        <v>1.62</v>
      </c>
      <c r="I653" s="60">
        <v>-28.53</v>
      </c>
      <c r="J653" s="60"/>
      <c r="K653" s="60"/>
    </row>
    <row r="654" spans="1:11" x14ac:dyDescent="0.3">
      <c r="A654" s="60" t="s">
        <v>4115</v>
      </c>
      <c r="B654" s="60" t="s">
        <v>7480</v>
      </c>
      <c r="C654" s="60">
        <v>2312.85</v>
      </c>
      <c r="D654" s="60"/>
      <c r="E654" s="60">
        <v>62</v>
      </c>
      <c r="F654" s="60"/>
      <c r="G654" s="60">
        <v>0</v>
      </c>
      <c r="H654" s="60">
        <v>92.6</v>
      </c>
      <c r="I654" s="60">
        <v>-30.79</v>
      </c>
      <c r="J654" s="60"/>
      <c r="K654" s="60"/>
    </row>
    <row r="655" spans="1:11" x14ac:dyDescent="0.3">
      <c r="A655" s="60" t="s">
        <v>4116</v>
      </c>
      <c r="B655" s="60" t="s">
        <v>7481</v>
      </c>
      <c r="C655" s="60">
        <v>11.6</v>
      </c>
      <c r="D655" s="60"/>
      <c r="E655" s="60">
        <v>0.19</v>
      </c>
      <c r="F655" s="60"/>
      <c r="G655" s="60">
        <v>0</v>
      </c>
      <c r="H655" s="60">
        <v>2.2000000000000002</v>
      </c>
      <c r="I655" s="60">
        <v>-8.31</v>
      </c>
      <c r="J655" s="60"/>
      <c r="K655" s="60"/>
    </row>
    <row r="656" spans="1:11" x14ac:dyDescent="0.3">
      <c r="A656" s="60" t="s">
        <v>646</v>
      </c>
      <c r="B656" s="60" t="s">
        <v>647</v>
      </c>
      <c r="C656" s="60">
        <v>1130.94</v>
      </c>
      <c r="D656" s="60"/>
      <c r="E656" s="60">
        <v>28.88</v>
      </c>
      <c r="F656" s="60"/>
      <c r="G656" s="60">
        <v>5.33</v>
      </c>
      <c r="H656" s="60">
        <v>29.26</v>
      </c>
      <c r="I656" s="60">
        <v>9.8000000000000007</v>
      </c>
      <c r="J656" s="60"/>
      <c r="K656" s="60"/>
    </row>
    <row r="657" spans="1:11" x14ac:dyDescent="0.3">
      <c r="A657" s="60" t="s">
        <v>648</v>
      </c>
      <c r="B657" s="60" t="s">
        <v>649</v>
      </c>
      <c r="C657" s="60">
        <v>4046.56</v>
      </c>
      <c r="D657" s="60"/>
      <c r="E657" s="60">
        <v>70.58</v>
      </c>
      <c r="F657" s="60"/>
      <c r="G657" s="60">
        <v>1.39</v>
      </c>
      <c r="H657" s="60">
        <v>80.790000000000006</v>
      </c>
      <c r="I657" s="60">
        <v>37.6</v>
      </c>
      <c r="J657" s="60"/>
      <c r="K657" s="60"/>
    </row>
    <row r="658" spans="1:11" x14ac:dyDescent="0.3">
      <c r="A658" s="60" t="s">
        <v>650</v>
      </c>
      <c r="B658" s="60" t="s">
        <v>651</v>
      </c>
      <c r="C658" s="60">
        <v>1265.72</v>
      </c>
      <c r="D658" s="60"/>
      <c r="E658" s="60">
        <v>19</v>
      </c>
      <c r="F658" s="60"/>
      <c r="G658" s="60">
        <v>0</v>
      </c>
      <c r="H658" s="60">
        <v>20.76</v>
      </c>
      <c r="I658" s="60">
        <v>8.61</v>
      </c>
      <c r="J658" s="60"/>
      <c r="K658" s="60"/>
    </row>
    <row r="659" spans="1:11" x14ac:dyDescent="0.3">
      <c r="A659" s="60" t="s">
        <v>652</v>
      </c>
      <c r="B659" s="60" t="s">
        <v>653</v>
      </c>
      <c r="C659" s="60">
        <v>1023.22</v>
      </c>
      <c r="D659" s="60"/>
      <c r="E659" s="60">
        <v>35.15</v>
      </c>
      <c r="F659" s="60"/>
      <c r="G659" s="60">
        <v>1.31</v>
      </c>
      <c r="H659" s="60">
        <v>38.28</v>
      </c>
      <c r="I659" s="60">
        <v>13.07</v>
      </c>
      <c r="J659" s="60"/>
      <c r="K659" s="60"/>
    </row>
    <row r="660" spans="1:11" x14ac:dyDescent="0.3">
      <c r="A660" s="60" t="s">
        <v>4117</v>
      </c>
      <c r="B660" s="60" t="s">
        <v>7482</v>
      </c>
      <c r="C660" s="60">
        <v>28.42</v>
      </c>
      <c r="D660" s="60"/>
      <c r="E660" s="60">
        <v>2.25</v>
      </c>
      <c r="F660" s="60"/>
      <c r="G660" s="60">
        <v>0</v>
      </c>
      <c r="H660" s="60">
        <v>2.52</v>
      </c>
      <c r="I660" s="60">
        <v>5.24</v>
      </c>
      <c r="J660" s="60"/>
      <c r="K660" s="60"/>
    </row>
    <row r="661" spans="1:11" x14ac:dyDescent="0.3">
      <c r="A661" s="60" t="s">
        <v>654</v>
      </c>
      <c r="B661" s="60" t="s">
        <v>655</v>
      </c>
      <c r="C661" s="60">
        <v>41978.39</v>
      </c>
      <c r="D661" s="60"/>
      <c r="E661" s="60">
        <v>65.010000000000005</v>
      </c>
      <c r="F661" s="60"/>
      <c r="G661" s="60">
        <v>4.03</v>
      </c>
      <c r="H661" s="60">
        <v>67.45</v>
      </c>
      <c r="I661" s="60">
        <v>12.66</v>
      </c>
      <c r="J661" s="60"/>
      <c r="K661" s="60"/>
    </row>
    <row r="662" spans="1:11" x14ac:dyDescent="0.3">
      <c r="A662" s="60" t="s">
        <v>4118</v>
      </c>
      <c r="B662" s="60" t="s">
        <v>7483</v>
      </c>
      <c r="C662" s="60">
        <v>17.190000000000001</v>
      </c>
      <c r="D662" s="60"/>
      <c r="E662" s="60">
        <v>2.1</v>
      </c>
      <c r="F662" s="60"/>
      <c r="G662" s="60">
        <v>0</v>
      </c>
      <c r="H662" s="60">
        <v>3.24</v>
      </c>
      <c r="I662" s="60">
        <v>-27.94</v>
      </c>
      <c r="J662" s="60"/>
      <c r="K662" s="60"/>
    </row>
    <row r="663" spans="1:11" x14ac:dyDescent="0.3">
      <c r="A663" s="60" t="s">
        <v>4119</v>
      </c>
      <c r="B663" s="60" t="s">
        <v>7484</v>
      </c>
      <c r="C663" s="60">
        <v>399.83</v>
      </c>
      <c r="D663" s="60"/>
      <c r="E663" s="60">
        <v>65.3</v>
      </c>
      <c r="F663" s="60"/>
      <c r="G663" s="60">
        <v>1.65</v>
      </c>
      <c r="H663" s="60">
        <v>65.3</v>
      </c>
      <c r="I663" s="60">
        <v>10.01</v>
      </c>
      <c r="J663" s="60"/>
      <c r="K663" s="60"/>
    </row>
    <row r="664" spans="1:11" x14ac:dyDescent="0.3">
      <c r="A664" s="60" t="s">
        <v>4120</v>
      </c>
      <c r="B664" s="60" t="s">
        <v>7485</v>
      </c>
      <c r="C664" s="60">
        <v>15306.84</v>
      </c>
      <c r="D664" s="60"/>
      <c r="E664" s="60">
        <v>89</v>
      </c>
      <c r="F664" s="60"/>
      <c r="G664" s="60">
        <v>0</v>
      </c>
      <c r="H664" s="60">
        <v>107.7</v>
      </c>
      <c r="I664" s="60">
        <v>-8.5399999999999991</v>
      </c>
      <c r="J664" s="60"/>
      <c r="K664" s="60"/>
    </row>
    <row r="665" spans="1:11" x14ac:dyDescent="0.3">
      <c r="A665" s="60" t="s">
        <v>656</v>
      </c>
      <c r="B665" s="60" t="s">
        <v>657</v>
      </c>
      <c r="C665" s="60">
        <v>4604.96</v>
      </c>
      <c r="D665" s="60"/>
      <c r="E665" s="60">
        <v>49.14</v>
      </c>
      <c r="F665" s="60"/>
      <c r="G665" s="60">
        <v>2.36</v>
      </c>
      <c r="H665" s="60">
        <v>54.08</v>
      </c>
      <c r="I665" s="60">
        <v>20.190000000000001</v>
      </c>
      <c r="J665" s="60"/>
      <c r="K665" s="60"/>
    </row>
    <row r="666" spans="1:11" x14ac:dyDescent="0.3">
      <c r="A666" s="60" t="s">
        <v>4121</v>
      </c>
      <c r="B666" s="60" t="s">
        <v>7486</v>
      </c>
      <c r="C666" s="60">
        <v>595.34</v>
      </c>
      <c r="D666" s="60"/>
      <c r="E666" s="60">
        <v>35.200000000000003</v>
      </c>
      <c r="F666" s="60"/>
      <c r="G666" s="60">
        <v>2.39</v>
      </c>
      <c r="H666" s="60">
        <v>35.200000000000003</v>
      </c>
      <c r="I666" s="60">
        <v>5.46</v>
      </c>
      <c r="J666" s="60"/>
      <c r="K666" s="60"/>
    </row>
    <row r="667" spans="1:11" x14ac:dyDescent="0.3">
      <c r="A667" s="60" t="s">
        <v>4122</v>
      </c>
      <c r="B667" s="60" t="s">
        <v>7487</v>
      </c>
      <c r="C667" s="60">
        <v>37.729999999999997</v>
      </c>
      <c r="D667" s="60"/>
      <c r="E667" s="60">
        <v>0.85</v>
      </c>
      <c r="F667" s="60"/>
      <c r="G667" s="60">
        <v>0</v>
      </c>
      <c r="H667" s="60">
        <v>0.85</v>
      </c>
      <c r="I667" s="60">
        <v>-127.06</v>
      </c>
      <c r="J667" s="60"/>
      <c r="K667" s="60"/>
    </row>
    <row r="668" spans="1:11" x14ac:dyDescent="0.3">
      <c r="A668" s="60" t="s">
        <v>658</v>
      </c>
      <c r="B668" s="60" t="s">
        <v>659</v>
      </c>
      <c r="C668" s="60">
        <v>94859.01</v>
      </c>
      <c r="D668" s="60"/>
      <c r="E668" s="60">
        <v>56.76</v>
      </c>
      <c r="F668" s="60"/>
      <c r="G668" s="60">
        <v>2.68</v>
      </c>
      <c r="H668" s="60">
        <v>76.77</v>
      </c>
      <c r="I668" s="60">
        <v>28.98</v>
      </c>
      <c r="J668" s="60"/>
      <c r="K668" s="60"/>
    </row>
    <row r="669" spans="1:11" x14ac:dyDescent="0.3">
      <c r="A669" s="60" t="s">
        <v>4123</v>
      </c>
      <c r="B669" s="60" t="s">
        <v>7488</v>
      </c>
      <c r="C669" s="60">
        <v>1263.97</v>
      </c>
      <c r="D669" s="60"/>
      <c r="E669" s="60">
        <v>16.649999999999999</v>
      </c>
      <c r="F669" s="60"/>
      <c r="G669" s="60">
        <v>0.72</v>
      </c>
      <c r="H669" s="60">
        <v>16.649999999999999</v>
      </c>
      <c r="I669" s="60">
        <v>2.78</v>
      </c>
      <c r="J669" s="60"/>
      <c r="K669" s="60"/>
    </row>
    <row r="670" spans="1:11" x14ac:dyDescent="0.3">
      <c r="A670" s="60" t="s">
        <v>660</v>
      </c>
      <c r="B670" s="60" t="s">
        <v>661</v>
      </c>
      <c r="C670" s="60">
        <v>1595.76</v>
      </c>
      <c r="D670" s="60"/>
      <c r="E670" s="60">
        <v>30.6</v>
      </c>
      <c r="F670" s="60"/>
      <c r="G670" s="60">
        <v>0.16</v>
      </c>
      <c r="H670" s="60">
        <v>30.6</v>
      </c>
      <c r="I670" s="60">
        <v>9.98</v>
      </c>
      <c r="J670" s="60"/>
      <c r="K670" s="60"/>
    </row>
    <row r="671" spans="1:11" x14ac:dyDescent="0.3">
      <c r="A671" s="60" t="s">
        <v>4124</v>
      </c>
      <c r="B671" s="60" t="s">
        <v>7489</v>
      </c>
      <c r="C671" s="60">
        <v>505.42</v>
      </c>
      <c r="D671" s="60"/>
      <c r="E671" s="60">
        <v>10.97</v>
      </c>
      <c r="F671" s="60"/>
      <c r="G671" s="60">
        <v>0</v>
      </c>
      <c r="H671" s="60">
        <v>15.27</v>
      </c>
      <c r="I671" s="60">
        <v>2.2200000000000002</v>
      </c>
      <c r="J671" s="60"/>
      <c r="K671" s="60"/>
    </row>
    <row r="672" spans="1:11" x14ac:dyDescent="0.3">
      <c r="A672" s="60" t="s">
        <v>4125</v>
      </c>
      <c r="B672" s="60" t="s">
        <v>7490</v>
      </c>
      <c r="C672" s="60">
        <v>610.21</v>
      </c>
      <c r="D672" s="60"/>
      <c r="E672" s="60">
        <v>18.4114</v>
      </c>
      <c r="F672" s="60"/>
      <c r="G672" s="60">
        <v>4.8600000000000003</v>
      </c>
      <c r="H672" s="60">
        <v>23.09</v>
      </c>
      <c r="I672" s="60">
        <v>-4.59</v>
      </c>
      <c r="J672" s="60"/>
      <c r="K672" s="60"/>
    </row>
    <row r="673" spans="1:11" x14ac:dyDescent="0.3">
      <c r="A673" s="60" t="s">
        <v>662</v>
      </c>
      <c r="B673" s="60" t="s">
        <v>663</v>
      </c>
      <c r="C673" s="60">
        <v>71596.800000000003</v>
      </c>
      <c r="D673" s="60"/>
      <c r="E673" s="60">
        <v>28.72</v>
      </c>
      <c r="F673" s="60"/>
      <c r="G673" s="60">
        <v>3.86</v>
      </c>
      <c r="H673" s="60">
        <v>30.67</v>
      </c>
      <c r="I673" s="60">
        <v>6.61</v>
      </c>
      <c r="J673" s="60"/>
      <c r="K673" s="60"/>
    </row>
    <row r="674" spans="1:11" x14ac:dyDescent="0.3">
      <c r="A674" s="60" t="s">
        <v>664</v>
      </c>
      <c r="B674" s="60" t="s">
        <v>665</v>
      </c>
      <c r="C674" s="60">
        <v>64279.98</v>
      </c>
      <c r="D674" s="60"/>
      <c r="E674" s="60">
        <v>53.28</v>
      </c>
      <c r="F674" s="60"/>
      <c r="G674" s="60">
        <v>4.2300000000000004</v>
      </c>
      <c r="H674" s="60">
        <v>54.95</v>
      </c>
      <c r="I674" s="60">
        <v>14.04</v>
      </c>
      <c r="J674" s="60"/>
      <c r="K674" s="60"/>
    </row>
    <row r="675" spans="1:11" x14ac:dyDescent="0.3">
      <c r="A675" s="60" t="s">
        <v>4126</v>
      </c>
      <c r="B675" s="60" t="s">
        <v>7491</v>
      </c>
      <c r="C675" s="60">
        <v>875.68</v>
      </c>
      <c r="D675" s="60"/>
      <c r="E675" s="60">
        <v>44.3</v>
      </c>
      <c r="F675" s="60"/>
      <c r="G675" s="60">
        <v>3.07</v>
      </c>
      <c r="H675" s="60">
        <v>48.14</v>
      </c>
      <c r="I675" s="60">
        <v>17.38</v>
      </c>
      <c r="J675" s="60"/>
      <c r="K675" s="60"/>
    </row>
    <row r="676" spans="1:11" x14ac:dyDescent="0.3">
      <c r="A676" s="60" t="s">
        <v>4127</v>
      </c>
      <c r="B676" s="60" t="s">
        <v>7492</v>
      </c>
      <c r="C676" s="60">
        <v>110.87</v>
      </c>
      <c r="D676" s="60"/>
      <c r="E676" s="60">
        <v>8.25</v>
      </c>
      <c r="F676" s="60"/>
      <c r="G676" s="60">
        <v>1.45</v>
      </c>
      <c r="H676" s="60">
        <v>8.25</v>
      </c>
      <c r="I676" s="60">
        <v>8.2899999999999991</v>
      </c>
      <c r="J676" s="60"/>
      <c r="K676" s="60"/>
    </row>
    <row r="677" spans="1:11" x14ac:dyDescent="0.3">
      <c r="A677" s="60" t="s">
        <v>666</v>
      </c>
      <c r="B677" s="60" t="s">
        <v>667</v>
      </c>
      <c r="C677" s="60">
        <v>1486.89</v>
      </c>
      <c r="D677" s="60"/>
      <c r="E677" s="60">
        <v>23.49</v>
      </c>
      <c r="F677" s="60"/>
      <c r="G677" s="60">
        <v>0</v>
      </c>
      <c r="H677" s="60">
        <v>25.09</v>
      </c>
      <c r="I677" s="60">
        <v>18.489999999999998</v>
      </c>
      <c r="J677" s="60"/>
      <c r="K677" s="60"/>
    </row>
    <row r="678" spans="1:11" x14ac:dyDescent="0.3">
      <c r="A678" s="60" t="s">
        <v>668</v>
      </c>
      <c r="B678" s="60" t="s">
        <v>669</v>
      </c>
      <c r="C678" s="60">
        <v>3650.25</v>
      </c>
      <c r="D678" s="60"/>
      <c r="E678" s="60">
        <v>85.5</v>
      </c>
      <c r="F678" s="60"/>
      <c r="G678" s="60">
        <v>2.25</v>
      </c>
      <c r="H678" s="60">
        <v>85.95</v>
      </c>
      <c r="I678" s="60">
        <v>15.8</v>
      </c>
      <c r="J678" s="60"/>
      <c r="K678" s="60"/>
    </row>
    <row r="679" spans="1:11" x14ac:dyDescent="0.3">
      <c r="A679" s="60" t="s">
        <v>4128</v>
      </c>
      <c r="B679" s="60" t="s">
        <v>7493</v>
      </c>
      <c r="C679" s="60">
        <v>685.65</v>
      </c>
      <c r="D679" s="60"/>
      <c r="E679" s="60">
        <v>18.850000000000001</v>
      </c>
      <c r="F679" s="60"/>
      <c r="G679" s="60">
        <v>0</v>
      </c>
      <c r="H679" s="60">
        <v>18.850000000000001</v>
      </c>
      <c r="I679" s="60">
        <v>19.489999999999998</v>
      </c>
      <c r="J679" s="60"/>
      <c r="K679" s="60"/>
    </row>
    <row r="680" spans="1:11" x14ac:dyDescent="0.3">
      <c r="A680" s="60" t="s">
        <v>670</v>
      </c>
      <c r="B680" s="60" t="s">
        <v>671</v>
      </c>
      <c r="C680" s="60">
        <v>5371.67</v>
      </c>
      <c r="D680" s="60"/>
      <c r="E680" s="60">
        <v>81.5</v>
      </c>
      <c r="F680" s="60"/>
      <c r="G680" s="60">
        <v>2.16</v>
      </c>
      <c r="H680" s="60">
        <v>81.5</v>
      </c>
      <c r="I680" s="60">
        <v>7.2</v>
      </c>
      <c r="J680" s="60"/>
      <c r="K680" s="60"/>
    </row>
    <row r="681" spans="1:11" x14ac:dyDescent="0.3">
      <c r="A681" s="60" t="s">
        <v>4129</v>
      </c>
      <c r="B681" s="60" t="s">
        <v>7494</v>
      </c>
      <c r="C681" s="60">
        <v>35.28</v>
      </c>
      <c r="D681" s="60"/>
      <c r="E681" s="60">
        <v>1.64</v>
      </c>
      <c r="F681" s="60"/>
      <c r="G681" s="60">
        <v>0</v>
      </c>
      <c r="H681" s="60">
        <v>2.82</v>
      </c>
      <c r="I681" s="60">
        <v>-663.72</v>
      </c>
      <c r="J681" s="60"/>
      <c r="K681" s="60"/>
    </row>
    <row r="682" spans="1:11" x14ac:dyDescent="0.3">
      <c r="A682" s="60" t="s">
        <v>4130</v>
      </c>
      <c r="B682" s="60" t="s">
        <v>7495</v>
      </c>
      <c r="C682" s="60">
        <v>220.13</v>
      </c>
      <c r="D682" s="60"/>
      <c r="E682" s="60">
        <v>15.2</v>
      </c>
      <c r="F682" s="60"/>
      <c r="G682" s="60">
        <v>0.53</v>
      </c>
      <c r="H682" s="60">
        <v>15.2</v>
      </c>
      <c r="I682" s="60">
        <v>-5.38</v>
      </c>
      <c r="J682" s="60"/>
      <c r="K682" s="60"/>
    </row>
    <row r="683" spans="1:11" x14ac:dyDescent="0.3">
      <c r="A683" s="60" t="s">
        <v>4131</v>
      </c>
      <c r="B683" s="60" t="s">
        <v>7496</v>
      </c>
      <c r="C683" s="60">
        <v>416.38</v>
      </c>
      <c r="D683" s="60"/>
      <c r="E683" s="60">
        <v>15.72</v>
      </c>
      <c r="F683" s="60"/>
      <c r="G683" s="60">
        <v>0</v>
      </c>
      <c r="H683" s="60">
        <v>16.02</v>
      </c>
      <c r="I683" s="60">
        <v>9.59</v>
      </c>
      <c r="J683" s="60"/>
      <c r="K683" s="60"/>
    </row>
    <row r="684" spans="1:11" x14ac:dyDescent="0.3">
      <c r="A684" s="60" t="s">
        <v>4132</v>
      </c>
      <c r="B684" s="60" t="s">
        <v>7497</v>
      </c>
      <c r="C684" s="60">
        <v>36.79</v>
      </c>
      <c r="D684" s="60"/>
      <c r="E684" s="60">
        <v>1.43</v>
      </c>
      <c r="F684" s="60"/>
      <c r="G684" s="60">
        <v>0</v>
      </c>
      <c r="H684" s="60">
        <v>1.82</v>
      </c>
      <c r="I684" s="60">
        <v>6.37</v>
      </c>
      <c r="J684" s="60"/>
      <c r="K684" s="60"/>
    </row>
    <row r="685" spans="1:11" x14ac:dyDescent="0.3">
      <c r="A685" s="60" t="s">
        <v>4133</v>
      </c>
      <c r="B685" s="60" t="s">
        <v>7498</v>
      </c>
      <c r="C685" s="60">
        <v>6.39</v>
      </c>
      <c r="D685" s="60"/>
      <c r="E685" s="60">
        <v>2.4</v>
      </c>
      <c r="F685" s="60"/>
      <c r="G685" s="60">
        <v>0</v>
      </c>
      <c r="H685" s="60">
        <v>4.07</v>
      </c>
      <c r="I685" s="60">
        <v>11.64</v>
      </c>
      <c r="J685" s="60"/>
      <c r="K685" s="60"/>
    </row>
    <row r="686" spans="1:11" x14ac:dyDescent="0.3">
      <c r="A686" s="60" t="s">
        <v>4134</v>
      </c>
      <c r="B686" s="60" t="s">
        <v>7499</v>
      </c>
      <c r="C686" s="60">
        <v>58.2</v>
      </c>
      <c r="D686" s="60"/>
      <c r="E686" s="60">
        <v>13.294</v>
      </c>
      <c r="F686" s="60"/>
      <c r="G686" s="60">
        <v>1.81</v>
      </c>
      <c r="H686" s="60">
        <v>15</v>
      </c>
      <c r="I686" s="60">
        <v>7.67</v>
      </c>
      <c r="J686" s="60"/>
      <c r="K686" s="60"/>
    </row>
    <row r="687" spans="1:11" x14ac:dyDescent="0.3">
      <c r="A687" s="60" t="s">
        <v>4135</v>
      </c>
      <c r="B687" s="60" t="s">
        <v>7500</v>
      </c>
      <c r="C687" s="60">
        <v>1486.82</v>
      </c>
      <c r="D687" s="60"/>
      <c r="E687" s="60">
        <v>32.277999999999999</v>
      </c>
      <c r="F687" s="60"/>
      <c r="G687" s="60">
        <v>5.31</v>
      </c>
      <c r="H687" s="60">
        <v>45.55</v>
      </c>
      <c r="I687" s="60">
        <v>4.28</v>
      </c>
      <c r="J687" s="60"/>
      <c r="K687" s="60"/>
    </row>
    <row r="688" spans="1:11" x14ac:dyDescent="0.3">
      <c r="A688" s="60" t="s">
        <v>4136</v>
      </c>
      <c r="B688" s="60" t="s">
        <v>7501</v>
      </c>
      <c r="C688" s="60">
        <v>1957.41</v>
      </c>
      <c r="D688" s="60"/>
      <c r="E688" s="60">
        <v>15.32</v>
      </c>
      <c r="F688" s="60"/>
      <c r="G688" s="60">
        <v>0</v>
      </c>
      <c r="H688" s="60">
        <v>16.34</v>
      </c>
      <c r="I688" s="60">
        <v>-133.72999999999999</v>
      </c>
      <c r="J688" s="60"/>
      <c r="K688" s="60"/>
    </row>
    <row r="689" spans="1:11" x14ac:dyDescent="0.3">
      <c r="A689" s="60" t="s">
        <v>4137</v>
      </c>
      <c r="B689" s="60" t="s">
        <v>7502</v>
      </c>
      <c r="C689" s="60">
        <v>1748.06</v>
      </c>
      <c r="D689" s="60"/>
      <c r="E689" s="60">
        <v>18.7</v>
      </c>
      <c r="F689" s="60"/>
      <c r="G689" s="60">
        <v>5.34</v>
      </c>
      <c r="H689" s="60">
        <v>23.08</v>
      </c>
      <c r="I689" s="60">
        <v>1.64</v>
      </c>
      <c r="J689" s="60"/>
      <c r="K689" s="60"/>
    </row>
    <row r="690" spans="1:11" x14ac:dyDescent="0.3">
      <c r="A690" s="60" t="s">
        <v>672</v>
      </c>
      <c r="B690" s="60" t="s">
        <v>673</v>
      </c>
      <c r="C690" s="60">
        <v>106060.9</v>
      </c>
      <c r="D690" s="60"/>
      <c r="E690" s="60">
        <v>33.64</v>
      </c>
      <c r="F690" s="60"/>
      <c r="G690" s="60">
        <v>7.07</v>
      </c>
      <c r="H690" s="60">
        <v>36.909999999999997</v>
      </c>
      <c r="I690" s="60">
        <v>2.48</v>
      </c>
      <c r="J690" s="60"/>
      <c r="K690" s="60"/>
    </row>
    <row r="691" spans="1:11" x14ac:dyDescent="0.3">
      <c r="A691" s="60" t="s">
        <v>674</v>
      </c>
      <c r="B691" s="60" t="s">
        <v>675</v>
      </c>
      <c r="C691" s="60">
        <v>1263.53</v>
      </c>
      <c r="D691" s="60"/>
      <c r="E691" s="60">
        <v>15.2</v>
      </c>
      <c r="F691" s="60"/>
      <c r="G691" s="60">
        <v>2.63</v>
      </c>
      <c r="H691" s="60">
        <v>15.4</v>
      </c>
      <c r="I691" s="60">
        <v>9.11</v>
      </c>
      <c r="J691" s="60"/>
      <c r="K691" s="60"/>
    </row>
    <row r="692" spans="1:11" x14ac:dyDescent="0.3">
      <c r="A692" s="60" t="s">
        <v>4138</v>
      </c>
      <c r="B692" s="60" t="s">
        <v>7503</v>
      </c>
      <c r="C692" s="60">
        <v>454.09</v>
      </c>
      <c r="D692" s="60"/>
      <c r="E692" s="60">
        <v>9.8000000000000007</v>
      </c>
      <c r="F692" s="60"/>
      <c r="G692" s="60">
        <v>0</v>
      </c>
      <c r="H692" s="60">
        <v>10.63</v>
      </c>
      <c r="I692" s="60">
        <v>3.69</v>
      </c>
      <c r="J692" s="60"/>
      <c r="K692" s="60"/>
    </row>
    <row r="693" spans="1:11" x14ac:dyDescent="0.3">
      <c r="A693" s="60" t="s">
        <v>676</v>
      </c>
      <c r="B693" s="60" t="s">
        <v>677</v>
      </c>
      <c r="C693" s="60">
        <v>9044.32</v>
      </c>
      <c r="D693" s="60"/>
      <c r="E693" s="60">
        <v>64.5</v>
      </c>
      <c r="F693" s="60"/>
      <c r="G693" s="60">
        <v>7.6</v>
      </c>
      <c r="H693" s="60">
        <v>74.400000000000006</v>
      </c>
      <c r="I693" s="60">
        <v>13.83</v>
      </c>
      <c r="J693" s="60"/>
      <c r="K693" s="60"/>
    </row>
    <row r="694" spans="1:11" x14ac:dyDescent="0.3">
      <c r="A694" s="60" t="s">
        <v>4139</v>
      </c>
      <c r="B694" s="60" t="s">
        <v>7504</v>
      </c>
      <c r="C694" s="60">
        <v>993.06</v>
      </c>
      <c r="D694" s="60"/>
      <c r="E694" s="60">
        <v>36.340000000000003</v>
      </c>
      <c r="F694" s="60"/>
      <c r="G694" s="60">
        <v>0</v>
      </c>
      <c r="H694" s="60">
        <v>36.340000000000003</v>
      </c>
      <c r="I694" s="60">
        <v>-55.23</v>
      </c>
      <c r="J694" s="60"/>
      <c r="K694" s="60"/>
    </row>
    <row r="695" spans="1:11" x14ac:dyDescent="0.3">
      <c r="A695" s="60" t="s">
        <v>4140</v>
      </c>
      <c r="B695" s="60" t="s">
        <v>7505</v>
      </c>
      <c r="C695" s="60">
        <v>8.92</v>
      </c>
      <c r="D695" s="60"/>
      <c r="E695" s="60">
        <v>0.27089999999999997</v>
      </c>
      <c r="F695" s="60"/>
      <c r="G695" s="60">
        <v>0</v>
      </c>
      <c r="H695" s="60">
        <v>2.23</v>
      </c>
      <c r="I695" s="60">
        <v>-6325.31</v>
      </c>
      <c r="J695" s="60"/>
      <c r="K695" s="60"/>
    </row>
    <row r="696" spans="1:11" x14ac:dyDescent="0.3">
      <c r="A696" s="60" t="s">
        <v>678</v>
      </c>
      <c r="B696" s="60" t="s">
        <v>679</v>
      </c>
      <c r="C696" s="60">
        <v>4329.66</v>
      </c>
      <c r="D696" s="60"/>
      <c r="E696" s="60">
        <v>41.72</v>
      </c>
      <c r="F696" s="60"/>
      <c r="G696" s="60">
        <v>1.44</v>
      </c>
      <c r="H696" s="60">
        <v>42.15</v>
      </c>
      <c r="I696" s="60">
        <v>6.99</v>
      </c>
      <c r="J696" s="60"/>
      <c r="K696" s="60"/>
    </row>
    <row r="697" spans="1:11" x14ac:dyDescent="0.3">
      <c r="A697" s="60" t="s">
        <v>4141</v>
      </c>
      <c r="B697" s="60" t="s">
        <v>7506</v>
      </c>
      <c r="C697" s="60">
        <v>460.1</v>
      </c>
      <c r="D697" s="60"/>
      <c r="E697" s="60">
        <v>21.5</v>
      </c>
      <c r="F697" s="60"/>
      <c r="G697" s="60">
        <v>12.64</v>
      </c>
      <c r="H697" s="60">
        <v>36.78</v>
      </c>
      <c r="I697" s="60">
        <v>6635.49</v>
      </c>
      <c r="J697" s="60"/>
      <c r="K697" s="60"/>
    </row>
    <row r="698" spans="1:11" x14ac:dyDescent="0.3">
      <c r="A698" s="60" t="s">
        <v>4142</v>
      </c>
      <c r="B698" s="60" t="s">
        <v>7507</v>
      </c>
      <c r="C698" s="60">
        <v>111.9</v>
      </c>
      <c r="D698" s="60"/>
      <c r="E698" s="60">
        <v>1.17</v>
      </c>
      <c r="F698" s="60"/>
      <c r="G698" s="60">
        <v>0</v>
      </c>
      <c r="H698" s="60">
        <v>2.94</v>
      </c>
      <c r="I698" s="60">
        <v>-81.94</v>
      </c>
      <c r="J698" s="60"/>
      <c r="K698" s="60"/>
    </row>
    <row r="699" spans="1:11" x14ac:dyDescent="0.3">
      <c r="A699" s="60" t="s">
        <v>4143</v>
      </c>
      <c r="B699" s="60" t="s">
        <v>7508</v>
      </c>
      <c r="C699" s="60">
        <v>5543.05</v>
      </c>
      <c r="D699" s="60"/>
      <c r="E699" s="60">
        <v>21.16</v>
      </c>
      <c r="F699" s="60"/>
      <c r="G699" s="60">
        <v>5.29</v>
      </c>
      <c r="H699" s="60">
        <v>24.86</v>
      </c>
      <c r="I699" s="60">
        <v>4.26</v>
      </c>
      <c r="J699" s="60"/>
      <c r="K699" s="60"/>
    </row>
    <row r="700" spans="1:11" x14ac:dyDescent="0.3">
      <c r="A700" s="60" t="s">
        <v>680</v>
      </c>
      <c r="B700" s="60" t="s">
        <v>681</v>
      </c>
      <c r="C700" s="60">
        <v>7759.12</v>
      </c>
      <c r="D700" s="60"/>
      <c r="E700" s="60">
        <v>65.16</v>
      </c>
      <c r="F700" s="60"/>
      <c r="G700" s="60">
        <v>2.0299999999999998</v>
      </c>
      <c r="H700" s="60">
        <v>71.41</v>
      </c>
      <c r="I700" s="60">
        <v>34.1</v>
      </c>
      <c r="J700" s="60"/>
      <c r="K700" s="60"/>
    </row>
    <row r="701" spans="1:11" x14ac:dyDescent="0.3">
      <c r="A701" s="60" t="s">
        <v>4144</v>
      </c>
      <c r="B701" s="60" t="s">
        <v>7509</v>
      </c>
      <c r="C701" s="60">
        <v>30.72</v>
      </c>
      <c r="D701" s="60"/>
      <c r="E701" s="60">
        <v>4.4679000000000002</v>
      </c>
      <c r="F701" s="60"/>
      <c r="G701" s="60">
        <v>0</v>
      </c>
      <c r="H701" s="60">
        <v>5.39</v>
      </c>
      <c r="I701" s="60">
        <v>-0.48</v>
      </c>
      <c r="J701" s="60"/>
      <c r="K701" s="60"/>
    </row>
    <row r="702" spans="1:11" x14ac:dyDescent="0.3">
      <c r="A702" s="60" t="s">
        <v>682</v>
      </c>
      <c r="B702" s="60" t="s">
        <v>683</v>
      </c>
      <c r="C702" s="60">
        <v>1896.46</v>
      </c>
      <c r="D702" s="60"/>
      <c r="E702" s="60">
        <v>37.549999999999997</v>
      </c>
      <c r="F702" s="60"/>
      <c r="G702" s="60">
        <v>2.1800000000000002</v>
      </c>
      <c r="H702" s="60">
        <v>37.549999999999997</v>
      </c>
      <c r="I702" s="60">
        <v>14.14</v>
      </c>
      <c r="J702" s="60"/>
      <c r="K702" s="60"/>
    </row>
    <row r="703" spans="1:11" x14ac:dyDescent="0.3">
      <c r="A703" s="60" t="s">
        <v>684</v>
      </c>
      <c r="B703" s="60" t="s">
        <v>685</v>
      </c>
      <c r="C703" s="60">
        <v>4980.75</v>
      </c>
      <c r="D703" s="60"/>
      <c r="E703" s="60">
        <v>12.38</v>
      </c>
      <c r="F703" s="60"/>
      <c r="G703" s="60">
        <v>1.78</v>
      </c>
      <c r="H703" s="60">
        <v>12.39</v>
      </c>
      <c r="I703" s="60">
        <v>12.84</v>
      </c>
      <c r="J703" s="60"/>
      <c r="K703" s="60"/>
    </row>
    <row r="704" spans="1:11" x14ac:dyDescent="0.3">
      <c r="A704" s="60" t="s">
        <v>4145</v>
      </c>
      <c r="B704" s="60" t="s">
        <v>7510</v>
      </c>
      <c r="C704" s="60">
        <v>31011.73</v>
      </c>
      <c r="D704" s="60"/>
      <c r="E704" s="60">
        <v>19.07</v>
      </c>
      <c r="F704" s="60"/>
      <c r="G704" s="60">
        <v>2.65</v>
      </c>
      <c r="H704" s="60">
        <v>19.350000000000001</v>
      </c>
      <c r="I704" s="60">
        <v>13.64</v>
      </c>
      <c r="J704" s="60"/>
      <c r="K704" s="60"/>
    </row>
    <row r="705" spans="1:11" x14ac:dyDescent="0.3">
      <c r="A705" s="60" t="s">
        <v>4146</v>
      </c>
      <c r="B705" s="60" t="s">
        <v>7511</v>
      </c>
      <c r="C705" s="60">
        <v>303.3</v>
      </c>
      <c r="D705" s="60"/>
      <c r="E705" s="60">
        <v>15.75</v>
      </c>
      <c r="F705" s="60"/>
      <c r="G705" s="60">
        <v>0</v>
      </c>
      <c r="H705" s="60">
        <v>21.38</v>
      </c>
      <c r="I705" s="60">
        <v>0.73</v>
      </c>
      <c r="J705" s="60"/>
      <c r="K705" s="60"/>
    </row>
    <row r="706" spans="1:11" x14ac:dyDescent="0.3">
      <c r="A706" s="60" t="s">
        <v>4147</v>
      </c>
      <c r="B706" s="60" t="s">
        <v>7512</v>
      </c>
      <c r="C706" s="60">
        <v>258.48</v>
      </c>
      <c r="D706" s="60"/>
      <c r="E706" s="60">
        <v>13.21</v>
      </c>
      <c r="F706" s="60"/>
      <c r="G706" s="60">
        <v>8.7799999999999994</v>
      </c>
      <c r="H706" s="60">
        <v>13.89</v>
      </c>
      <c r="I706" s="60">
        <v>-4.09</v>
      </c>
      <c r="J706" s="60"/>
      <c r="K706" s="60"/>
    </row>
    <row r="707" spans="1:11" x14ac:dyDescent="0.3">
      <c r="A707" s="60" t="s">
        <v>4148</v>
      </c>
      <c r="B707" s="60" t="s">
        <v>7513</v>
      </c>
      <c r="C707" s="60">
        <v>0.02</v>
      </c>
      <c r="D707" s="60"/>
      <c r="E707" s="60">
        <v>1E-4</v>
      </c>
      <c r="F707" s="60"/>
      <c r="G707" s="60">
        <v>0</v>
      </c>
      <c r="H707" s="60">
        <v>0</v>
      </c>
      <c r="I707" s="60">
        <v>-210.75</v>
      </c>
      <c r="J707" s="60"/>
      <c r="K707" s="60"/>
    </row>
    <row r="708" spans="1:11" x14ac:dyDescent="0.3">
      <c r="A708" s="60" t="s">
        <v>4149</v>
      </c>
      <c r="B708" s="60" t="s">
        <v>7514</v>
      </c>
      <c r="C708" s="60">
        <v>111.01</v>
      </c>
      <c r="D708" s="60"/>
      <c r="E708" s="60">
        <v>12.5</v>
      </c>
      <c r="F708" s="60"/>
      <c r="G708" s="60">
        <v>0</v>
      </c>
      <c r="H708" s="60">
        <v>15.72</v>
      </c>
      <c r="I708" s="60">
        <v>42.13</v>
      </c>
      <c r="J708" s="60"/>
      <c r="K708" s="60"/>
    </row>
    <row r="709" spans="1:11" x14ac:dyDescent="0.3">
      <c r="A709" s="60" t="s">
        <v>4150</v>
      </c>
      <c r="B709" s="60" t="s">
        <v>7515</v>
      </c>
      <c r="C709" s="60">
        <v>387681.25</v>
      </c>
      <c r="D709" s="60"/>
      <c r="E709" s="60">
        <v>236391</v>
      </c>
      <c r="F709" s="60"/>
      <c r="G709" s="60">
        <v>0</v>
      </c>
      <c r="H709" s="60">
        <v>237550</v>
      </c>
      <c r="I709" s="60">
        <v>6.75</v>
      </c>
      <c r="J709" s="60"/>
      <c r="K709" s="60"/>
    </row>
    <row r="710" spans="1:11" x14ac:dyDescent="0.3">
      <c r="A710" s="60" t="s">
        <v>686</v>
      </c>
      <c r="B710" s="60" t="s">
        <v>687</v>
      </c>
      <c r="C710" s="60">
        <v>388977.41</v>
      </c>
      <c r="D710" s="60"/>
      <c r="E710" s="60">
        <v>157.75</v>
      </c>
      <c r="F710" s="60"/>
      <c r="G710" s="60">
        <v>0</v>
      </c>
      <c r="H710" s="60">
        <v>158.38999999999999</v>
      </c>
      <c r="I710" s="60">
        <v>6.75</v>
      </c>
      <c r="J710" s="60"/>
      <c r="K710" s="60"/>
    </row>
    <row r="711" spans="1:11" x14ac:dyDescent="0.3">
      <c r="A711" s="60" t="s">
        <v>688</v>
      </c>
      <c r="B711" s="60" t="s">
        <v>689</v>
      </c>
      <c r="C711" s="60">
        <v>1057.99</v>
      </c>
      <c r="D711" s="60"/>
      <c r="E711" s="60">
        <v>15</v>
      </c>
      <c r="F711" s="60"/>
      <c r="G711" s="60">
        <v>2.4</v>
      </c>
      <c r="H711" s="60">
        <v>15.3</v>
      </c>
      <c r="I711" s="60">
        <v>7.6</v>
      </c>
      <c r="J711" s="60"/>
      <c r="K711" s="60"/>
    </row>
    <row r="712" spans="1:11" x14ac:dyDescent="0.3">
      <c r="A712" s="60" t="s">
        <v>690</v>
      </c>
      <c r="B712" s="60" t="s">
        <v>691</v>
      </c>
      <c r="C712" s="60">
        <v>3703.73</v>
      </c>
      <c r="D712" s="60"/>
      <c r="E712" s="60">
        <v>23.09</v>
      </c>
      <c r="F712" s="60"/>
      <c r="G712" s="60">
        <v>0.69</v>
      </c>
      <c r="H712" s="60">
        <v>29.44</v>
      </c>
      <c r="I712" s="60">
        <v>26.05</v>
      </c>
      <c r="J712" s="60"/>
      <c r="K712" s="60"/>
    </row>
    <row r="713" spans="1:11" x14ac:dyDescent="0.3">
      <c r="A713" s="60" t="s">
        <v>692</v>
      </c>
      <c r="B713" s="60" t="s">
        <v>693</v>
      </c>
      <c r="C713" s="60">
        <v>1101.6600000000001</v>
      </c>
      <c r="D713" s="60"/>
      <c r="E713" s="60">
        <v>16.05</v>
      </c>
      <c r="F713" s="60"/>
      <c r="G713" s="60">
        <v>2.4900000000000002</v>
      </c>
      <c r="H713" s="60">
        <v>16.05</v>
      </c>
      <c r="I713" s="60">
        <v>5.75</v>
      </c>
      <c r="J713" s="60"/>
      <c r="K713" s="60"/>
    </row>
    <row r="714" spans="1:11" x14ac:dyDescent="0.3">
      <c r="A714" s="60" t="s">
        <v>4151</v>
      </c>
      <c r="B714" s="60" t="s">
        <v>7516</v>
      </c>
      <c r="C714" s="60">
        <v>13.24</v>
      </c>
      <c r="D714" s="60"/>
      <c r="E714" s="60">
        <v>1.56</v>
      </c>
      <c r="F714" s="60"/>
      <c r="G714" s="60">
        <v>0</v>
      </c>
      <c r="H714" s="60">
        <v>2.2200000000000002</v>
      </c>
      <c r="I714" s="60">
        <v>2.96</v>
      </c>
      <c r="J714" s="60"/>
      <c r="K714" s="60"/>
    </row>
    <row r="715" spans="1:11" x14ac:dyDescent="0.3">
      <c r="A715" s="60" t="s">
        <v>694</v>
      </c>
      <c r="B715" s="60" t="s">
        <v>695</v>
      </c>
      <c r="C715" s="60">
        <v>5936.45</v>
      </c>
      <c r="D715" s="60"/>
      <c r="E715" s="60">
        <v>42.34</v>
      </c>
      <c r="F715" s="60"/>
      <c r="G715" s="60">
        <v>1.28</v>
      </c>
      <c r="H715" s="60">
        <v>42.34</v>
      </c>
      <c r="I715" s="60">
        <v>11.8</v>
      </c>
      <c r="J715" s="60"/>
      <c r="K715" s="60"/>
    </row>
    <row r="716" spans="1:11" x14ac:dyDescent="0.3">
      <c r="A716" s="60" t="s">
        <v>4152</v>
      </c>
      <c r="B716" s="60" t="s">
        <v>7517</v>
      </c>
      <c r="C716" s="60">
        <v>486.07</v>
      </c>
      <c r="D716" s="60"/>
      <c r="E716" s="60">
        <v>13.85</v>
      </c>
      <c r="F716" s="60"/>
      <c r="G716" s="60">
        <v>2.02</v>
      </c>
      <c r="H716" s="60">
        <v>31.32</v>
      </c>
      <c r="I716" s="60">
        <v>0.32</v>
      </c>
      <c r="J716" s="60"/>
      <c r="K716" s="60"/>
    </row>
    <row r="717" spans="1:11" x14ac:dyDescent="0.3">
      <c r="A717" s="60" t="s">
        <v>4153</v>
      </c>
      <c r="B717" s="60" t="s">
        <v>7518</v>
      </c>
      <c r="C717" s="60">
        <v>622.51</v>
      </c>
      <c r="D717" s="60"/>
      <c r="E717" s="60">
        <v>28.8</v>
      </c>
      <c r="F717" s="60"/>
      <c r="G717" s="60">
        <v>0.52</v>
      </c>
      <c r="H717" s="60">
        <v>30.9</v>
      </c>
      <c r="I717" s="60">
        <v>54.81</v>
      </c>
      <c r="J717" s="60"/>
      <c r="K717" s="60"/>
    </row>
    <row r="718" spans="1:11" x14ac:dyDescent="0.3">
      <c r="A718" s="60" t="s">
        <v>4154</v>
      </c>
      <c r="B718" s="60" t="s">
        <v>7519</v>
      </c>
      <c r="C718" s="60">
        <v>110</v>
      </c>
      <c r="D718" s="60"/>
      <c r="E718" s="60">
        <v>7.91</v>
      </c>
      <c r="F718" s="60"/>
      <c r="G718" s="60">
        <v>0</v>
      </c>
      <c r="H718" s="60">
        <v>8.1999999999999993</v>
      </c>
      <c r="I718" s="60">
        <v>10.17</v>
      </c>
      <c r="J718" s="60"/>
      <c r="K718" s="60"/>
    </row>
    <row r="719" spans="1:11" x14ac:dyDescent="0.3">
      <c r="A719" s="60" t="s">
        <v>696</v>
      </c>
      <c r="B719" s="60" t="s">
        <v>697</v>
      </c>
      <c r="C719" s="60">
        <v>7197.19</v>
      </c>
      <c r="D719" s="60"/>
      <c r="E719" s="60">
        <v>23.65</v>
      </c>
      <c r="F719" s="60"/>
      <c r="G719" s="60">
        <v>4.1399999999999997</v>
      </c>
      <c r="H719" s="60">
        <v>28.96</v>
      </c>
      <c r="I719" s="60">
        <v>8.19</v>
      </c>
      <c r="J719" s="60"/>
      <c r="K719" s="60"/>
    </row>
    <row r="720" spans="1:11" x14ac:dyDescent="0.3">
      <c r="A720" s="60" t="s">
        <v>698</v>
      </c>
      <c r="B720" s="60" t="s">
        <v>699</v>
      </c>
      <c r="C720" s="60">
        <v>10482.31</v>
      </c>
      <c r="D720" s="60"/>
      <c r="E720" s="60">
        <v>22.25</v>
      </c>
      <c r="F720" s="60"/>
      <c r="G720" s="60">
        <v>3.87</v>
      </c>
      <c r="H720" s="60">
        <v>23</v>
      </c>
      <c r="I720" s="60">
        <v>16.3</v>
      </c>
      <c r="J720" s="60"/>
      <c r="K720" s="60"/>
    </row>
    <row r="721" spans="1:11" x14ac:dyDescent="0.3">
      <c r="A721" s="60" t="s">
        <v>4155</v>
      </c>
      <c r="B721" s="60" t="s">
        <v>7520</v>
      </c>
      <c r="C721" s="60">
        <v>30516.65</v>
      </c>
      <c r="D721" s="60"/>
      <c r="E721" s="60">
        <v>8.1199999999999992</v>
      </c>
      <c r="F721" s="60"/>
      <c r="G721" s="60">
        <v>1.72</v>
      </c>
      <c r="H721" s="60">
        <v>8.41</v>
      </c>
      <c r="I721" s="60">
        <v>8.49</v>
      </c>
      <c r="J721" s="60"/>
      <c r="K721" s="60"/>
    </row>
    <row r="722" spans="1:11" x14ac:dyDescent="0.3">
      <c r="A722" s="60" t="s">
        <v>4156</v>
      </c>
      <c r="B722" s="60" t="s">
        <v>7521</v>
      </c>
      <c r="C722" s="60">
        <v>322.41000000000003</v>
      </c>
      <c r="D722" s="60"/>
      <c r="E722" s="60">
        <v>29.85</v>
      </c>
      <c r="F722" s="60"/>
      <c r="G722" s="60">
        <v>1.34</v>
      </c>
      <c r="H722" s="60">
        <v>33.200000000000003</v>
      </c>
      <c r="I722" s="60">
        <v>9.42</v>
      </c>
      <c r="J722" s="60"/>
      <c r="K722" s="60"/>
    </row>
    <row r="723" spans="1:11" x14ac:dyDescent="0.3">
      <c r="A723" s="60" t="s">
        <v>4157</v>
      </c>
      <c r="B723" s="60" t="s">
        <v>7522</v>
      </c>
      <c r="C723" s="60">
        <v>374.29</v>
      </c>
      <c r="D723" s="60"/>
      <c r="E723" s="60">
        <v>9.9499999999999993</v>
      </c>
      <c r="F723" s="60"/>
      <c r="G723" s="60">
        <v>1.01</v>
      </c>
      <c r="H723" s="60">
        <v>10.92</v>
      </c>
      <c r="I723" s="60">
        <v>7.09</v>
      </c>
      <c r="J723" s="60"/>
      <c r="K723" s="60"/>
    </row>
    <row r="724" spans="1:11" x14ac:dyDescent="0.3">
      <c r="A724" s="60" t="s">
        <v>700</v>
      </c>
      <c r="B724" s="60" t="s">
        <v>701</v>
      </c>
      <c r="C724" s="60">
        <v>1246.45</v>
      </c>
      <c r="D724" s="60"/>
      <c r="E724" s="60">
        <v>41.35</v>
      </c>
      <c r="F724" s="60"/>
      <c r="G724" s="60">
        <v>0</v>
      </c>
      <c r="H724" s="60">
        <v>48.3</v>
      </c>
      <c r="I724" s="60">
        <v>11.32</v>
      </c>
      <c r="J724" s="60"/>
      <c r="K724" s="60"/>
    </row>
    <row r="725" spans="1:11" x14ac:dyDescent="0.3">
      <c r="A725" s="60" t="s">
        <v>702</v>
      </c>
      <c r="B725" s="60" t="s">
        <v>703</v>
      </c>
      <c r="C725" s="60">
        <v>1796.96</v>
      </c>
      <c r="D725" s="60"/>
      <c r="E725" s="60">
        <v>18.77</v>
      </c>
      <c r="F725" s="60"/>
      <c r="G725" s="60">
        <v>6.13</v>
      </c>
      <c r="H725" s="60">
        <v>18.88</v>
      </c>
      <c r="I725" s="60">
        <v>6.26</v>
      </c>
      <c r="J725" s="60"/>
      <c r="K725" s="60"/>
    </row>
    <row r="726" spans="1:11" x14ac:dyDescent="0.3">
      <c r="A726" s="60" t="s">
        <v>704</v>
      </c>
      <c r="B726" s="60" t="s">
        <v>705</v>
      </c>
      <c r="C726" s="60">
        <v>4843.6000000000004</v>
      </c>
      <c r="D726" s="60"/>
      <c r="E726" s="60">
        <v>7.29</v>
      </c>
      <c r="F726" s="60"/>
      <c r="G726" s="60">
        <v>3.44</v>
      </c>
      <c r="H726" s="60">
        <v>10.01</v>
      </c>
      <c r="I726" s="60">
        <v>12.96</v>
      </c>
      <c r="J726" s="60"/>
      <c r="K726" s="60"/>
    </row>
    <row r="727" spans="1:11" x14ac:dyDescent="0.3">
      <c r="A727" s="60" t="s">
        <v>4158</v>
      </c>
      <c r="B727" s="60" t="s">
        <v>7523</v>
      </c>
      <c r="C727" s="60">
        <v>8.15</v>
      </c>
      <c r="D727" s="60"/>
      <c r="E727" s="60">
        <v>3.09</v>
      </c>
      <c r="F727" s="60"/>
      <c r="G727" s="60">
        <v>0</v>
      </c>
      <c r="H727" s="60">
        <v>5.77</v>
      </c>
      <c r="I727" s="60">
        <v>-66.67</v>
      </c>
      <c r="J727" s="60"/>
      <c r="K727" s="60"/>
    </row>
    <row r="728" spans="1:11" x14ac:dyDescent="0.3">
      <c r="A728" s="60" t="s">
        <v>4159</v>
      </c>
      <c r="B728" s="60" t="s">
        <v>7524</v>
      </c>
      <c r="C728" s="60">
        <v>68.489999999999995</v>
      </c>
      <c r="D728" s="60"/>
      <c r="E728" s="60">
        <v>5.5</v>
      </c>
      <c r="F728" s="60"/>
      <c r="G728" s="60">
        <v>0</v>
      </c>
      <c r="H728" s="60">
        <v>7.67</v>
      </c>
      <c r="I728" s="60">
        <v>3.56</v>
      </c>
      <c r="J728" s="60"/>
      <c r="K728" s="60"/>
    </row>
    <row r="729" spans="1:11" x14ac:dyDescent="0.3">
      <c r="A729" s="60" t="s">
        <v>4160</v>
      </c>
      <c r="B729" s="60" t="s">
        <v>7525</v>
      </c>
      <c r="C729" s="60">
        <v>2.04</v>
      </c>
      <c r="D729" s="60"/>
      <c r="E729" s="60">
        <v>7.5499999999999998E-2</v>
      </c>
      <c r="F729" s="60"/>
      <c r="G729" s="60">
        <v>0</v>
      </c>
      <c r="H729" s="60">
        <v>0.26</v>
      </c>
      <c r="I729" s="60">
        <v>-25.19</v>
      </c>
      <c r="J729" s="60"/>
      <c r="K729" s="60"/>
    </row>
    <row r="730" spans="1:11" x14ac:dyDescent="0.3">
      <c r="A730" s="60" t="s">
        <v>4161</v>
      </c>
      <c r="B730" s="60" t="s">
        <v>7526</v>
      </c>
      <c r="C730" s="60">
        <v>291.82</v>
      </c>
      <c r="D730" s="60"/>
      <c r="E730" s="60">
        <v>21.16</v>
      </c>
      <c r="F730" s="60"/>
      <c r="G730" s="60">
        <v>2.27</v>
      </c>
      <c r="H730" s="60">
        <v>21.16</v>
      </c>
      <c r="I730" s="60">
        <v>8.8000000000000007</v>
      </c>
      <c r="J730" s="60"/>
      <c r="K730" s="60"/>
    </row>
    <row r="731" spans="1:11" x14ac:dyDescent="0.3">
      <c r="A731" s="60" t="s">
        <v>4162</v>
      </c>
      <c r="B731" s="60" t="s">
        <v>7527</v>
      </c>
      <c r="C731" s="60">
        <v>369.64</v>
      </c>
      <c r="D731" s="60"/>
      <c r="E731" s="60">
        <v>51.72</v>
      </c>
      <c r="F731" s="60"/>
      <c r="G731" s="60">
        <v>0</v>
      </c>
      <c r="H731" s="60">
        <v>51.72</v>
      </c>
      <c r="I731" s="60">
        <v>22.74</v>
      </c>
      <c r="J731" s="60"/>
      <c r="K731" s="60"/>
    </row>
    <row r="732" spans="1:11" x14ac:dyDescent="0.3">
      <c r="A732" s="60" t="s">
        <v>4163</v>
      </c>
      <c r="B732" s="60" t="s">
        <v>7528</v>
      </c>
      <c r="C732" s="60">
        <v>13.86</v>
      </c>
      <c r="D732" s="60"/>
      <c r="E732" s="60">
        <v>0.81</v>
      </c>
      <c r="F732" s="60"/>
      <c r="G732" s="60">
        <v>0</v>
      </c>
      <c r="H732" s="60">
        <v>3.25</v>
      </c>
      <c r="I732" s="60">
        <v>-160.72999999999999</v>
      </c>
      <c r="J732" s="60"/>
      <c r="K732" s="60"/>
    </row>
    <row r="733" spans="1:11" x14ac:dyDescent="0.3">
      <c r="A733" s="60" t="s">
        <v>706</v>
      </c>
      <c r="B733" s="60" t="s">
        <v>707</v>
      </c>
      <c r="C733" s="60">
        <v>29058.19</v>
      </c>
      <c r="D733" s="60"/>
      <c r="E733" s="60">
        <v>21.34</v>
      </c>
      <c r="F733" s="60"/>
      <c r="G733" s="60">
        <v>0</v>
      </c>
      <c r="H733" s="60">
        <v>24.48</v>
      </c>
      <c r="I733" s="60">
        <v>23.25</v>
      </c>
      <c r="J733" s="60"/>
      <c r="K733" s="60"/>
    </row>
    <row r="734" spans="1:11" x14ac:dyDescent="0.3">
      <c r="A734" s="60" t="s">
        <v>708</v>
      </c>
      <c r="B734" s="60" t="s">
        <v>709</v>
      </c>
      <c r="C734" s="60">
        <v>45170.6</v>
      </c>
      <c r="D734" s="60"/>
      <c r="E734" s="60">
        <v>22.75</v>
      </c>
      <c r="F734" s="60"/>
      <c r="G734" s="60">
        <v>4.04</v>
      </c>
      <c r="H734" s="60">
        <v>37.49</v>
      </c>
      <c r="I734" s="60">
        <v>39.97</v>
      </c>
      <c r="J734" s="60"/>
      <c r="K734" s="60"/>
    </row>
    <row r="735" spans="1:11" x14ac:dyDescent="0.3">
      <c r="A735" s="60" t="s">
        <v>4164</v>
      </c>
      <c r="B735" s="60" t="s">
        <v>7529</v>
      </c>
      <c r="C735" s="60">
        <v>822.89</v>
      </c>
      <c r="D735" s="60"/>
      <c r="E735" s="60">
        <v>3.89</v>
      </c>
      <c r="F735" s="60"/>
      <c r="G735" s="60">
        <v>0</v>
      </c>
      <c r="H735" s="60">
        <v>6.7</v>
      </c>
      <c r="I735" s="60">
        <v>-5.63</v>
      </c>
      <c r="J735" s="60"/>
      <c r="K735" s="60"/>
    </row>
    <row r="736" spans="1:11" x14ac:dyDescent="0.3">
      <c r="A736" s="60" t="s">
        <v>710</v>
      </c>
      <c r="B736" s="60" t="s">
        <v>711</v>
      </c>
      <c r="C736" s="60">
        <v>2274.6799999999998</v>
      </c>
      <c r="D736" s="60"/>
      <c r="E736" s="60">
        <v>2.38</v>
      </c>
      <c r="F736" s="60"/>
      <c r="G736" s="60">
        <v>0</v>
      </c>
      <c r="H736" s="60">
        <v>3.55</v>
      </c>
      <c r="I736" s="60">
        <v>6.43</v>
      </c>
      <c r="J736" s="60"/>
      <c r="K736" s="60"/>
    </row>
    <row r="737" spans="1:11" x14ac:dyDescent="0.3">
      <c r="A737" s="60" t="s">
        <v>4165</v>
      </c>
      <c r="B737" s="60" t="s">
        <v>7530</v>
      </c>
      <c r="C737" s="60">
        <v>98.33</v>
      </c>
      <c r="D737" s="60"/>
      <c r="E737" s="60">
        <v>6.9</v>
      </c>
      <c r="F737" s="60"/>
      <c r="G737" s="60">
        <v>0</v>
      </c>
      <c r="H737" s="60">
        <v>7.05</v>
      </c>
      <c r="I737" s="60">
        <v>5.41</v>
      </c>
      <c r="J737" s="60"/>
      <c r="K737" s="60"/>
    </row>
    <row r="738" spans="1:11" x14ac:dyDescent="0.3">
      <c r="A738" s="60" t="s">
        <v>4166</v>
      </c>
      <c r="B738" s="60" t="s">
        <v>7531</v>
      </c>
      <c r="C738" s="60">
        <v>206.27</v>
      </c>
      <c r="D738" s="60"/>
      <c r="E738" s="60">
        <v>11.15</v>
      </c>
      <c r="F738" s="60"/>
      <c r="G738" s="60">
        <v>0</v>
      </c>
      <c r="H738" s="60">
        <v>16.07</v>
      </c>
      <c r="I738" s="60">
        <v>-80.39</v>
      </c>
      <c r="J738" s="60"/>
      <c r="K738" s="60"/>
    </row>
    <row r="739" spans="1:11" x14ac:dyDescent="0.3">
      <c r="A739" s="60" t="s">
        <v>4167</v>
      </c>
      <c r="B739" s="60" t="s">
        <v>7532</v>
      </c>
      <c r="C739" s="60">
        <v>377.38</v>
      </c>
      <c r="D739" s="60"/>
      <c r="E739" s="60">
        <v>3.65</v>
      </c>
      <c r="F739" s="60"/>
      <c r="G739" s="60">
        <v>0</v>
      </c>
      <c r="H739" s="60">
        <v>4.38</v>
      </c>
      <c r="I739" s="60">
        <v>-54.16</v>
      </c>
      <c r="J739" s="60"/>
      <c r="K739" s="60"/>
    </row>
    <row r="740" spans="1:11" x14ac:dyDescent="0.3">
      <c r="A740" s="60" t="s">
        <v>4168</v>
      </c>
      <c r="B740" s="60" t="s">
        <v>7533</v>
      </c>
      <c r="C740" s="60">
        <v>0.77</v>
      </c>
      <c r="D740" s="60"/>
      <c r="E740" s="60">
        <v>1E-4</v>
      </c>
      <c r="F740" s="60"/>
      <c r="G740" s="60">
        <v>0</v>
      </c>
      <c r="H740" s="60">
        <v>0</v>
      </c>
      <c r="I740" s="60">
        <v>-188.9</v>
      </c>
      <c r="J740" s="60"/>
      <c r="K740" s="60"/>
    </row>
    <row r="741" spans="1:11" x14ac:dyDescent="0.3">
      <c r="A741" s="60" t="s">
        <v>712</v>
      </c>
      <c r="B741" s="60" t="s">
        <v>713</v>
      </c>
      <c r="C741" s="60">
        <v>163847.69</v>
      </c>
      <c r="D741" s="60"/>
      <c r="E741" s="60">
        <v>101.88</v>
      </c>
      <c r="F741" s="60"/>
      <c r="G741" s="60">
        <v>3.17</v>
      </c>
      <c r="H741" s="60">
        <v>133.44</v>
      </c>
      <c r="I741" s="60">
        <v>31.13</v>
      </c>
      <c r="J741" s="60"/>
      <c r="K741" s="60"/>
    </row>
    <row r="742" spans="1:11" x14ac:dyDescent="0.3">
      <c r="A742" s="60" t="s">
        <v>714</v>
      </c>
      <c r="B742" s="60" t="s">
        <v>715</v>
      </c>
      <c r="C742" s="60">
        <v>4399.97</v>
      </c>
      <c r="D742" s="60"/>
      <c r="E742" s="60">
        <v>22.39</v>
      </c>
      <c r="F742" s="60"/>
      <c r="G742" s="60">
        <v>0</v>
      </c>
      <c r="H742" s="60">
        <v>26.88</v>
      </c>
      <c r="I742" s="60">
        <v>242.34</v>
      </c>
      <c r="J742" s="60"/>
      <c r="K742" s="60"/>
    </row>
    <row r="743" spans="1:11" x14ac:dyDescent="0.3">
      <c r="A743" s="60" t="s">
        <v>4169</v>
      </c>
      <c r="B743" s="60" t="s">
        <v>7534</v>
      </c>
      <c r="C743" s="60">
        <v>11.53</v>
      </c>
      <c r="D743" s="60"/>
      <c r="E743" s="60">
        <v>0.18</v>
      </c>
      <c r="F743" s="60"/>
      <c r="G743" s="60">
        <v>0</v>
      </c>
      <c r="H743" s="60">
        <v>0.23</v>
      </c>
      <c r="I743" s="60">
        <v>0.9</v>
      </c>
      <c r="J743" s="60"/>
      <c r="K743" s="60"/>
    </row>
    <row r="744" spans="1:11" x14ac:dyDescent="0.3">
      <c r="A744" s="60" t="s">
        <v>4170</v>
      </c>
      <c r="B744" s="60" t="s">
        <v>7535</v>
      </c>
      <c r="C744" s="60">
        <v>77.040000000000006</v>
      </c>
      <c r="D744" s="60"/>
      <c r="E744" s="60">
        <v>2.15</v>
      </c>
      <c r="F744" s="60"/>
      <c r="G744" s="60">
        <v>0</v>
      </c>
      <c r="H744" s="60">
        <v>3.1</v>
      </c>
      <c r="I744" s="60">
        <v>-185.72</v>
      </c>
      <c r="J744" s="60"/>
      <c r="K744" s="60"/>
    </row>
    <row r="745" spans="1:11" x14ac:dyDescent="0.3">
      <c r="A745" s="60" t="s">
        <v>4171</v>
      </c>
      <c r="B745" s="60" t="s">
        <v>7536</v>
      </c>
      <c r="C745" s="60">
        <v>5560.24</v>
      </c>
      <c r="D745" s="60"/>
      <c r="E745" s="60">
        <v>77.94</v>
      </c>
      <c r="F745" s="60"/>
      <c r="G745" s="60">
        <v>0</v>
      </c>
      <c r="H745" s="60">
        <v>83.99</v>
      </c>
      <c r="I745" s="60">
        <v>-183.69</v>
      </c>
      <c r="J745" s="60"/>
      <c r="K745" s="60"/>
    </row>
    <row r="746" spans="1:11" x14ac:dyDescent="0.3">
      <c r="A746" s="60" t="s">
        <v>716</v>
      </c>
      <c r="B746" s="60" t="s">
        <v>717</v>
      </c>
      <c r="C746" s="60">
        <v>1032.74</v>
      </c>
      <c r="D746" s="60"/>
      <c r="E746" s="60">
        <v>27.03</v>
      </c>
      <c r="F746" s="60"/>
      <c r="G746" s="60">
        <v>2.52</v>
      </c>
      <c r="H746" s="60">
        <v>27.03</v>
      </c>
      <c r="I746" s="60">
        <v>10.42</v>
      </c>
      <c r="J746" s="60"/>
      <c r="K746" s="60"/>
    </row>
    <row r="747" spans="1:11" x14ac:dyDescent="0.3">
      <c r="A747" s="60" t="s">
        <v>4172</v>
      </c>
      <c r="B747" s="60" t="s">
        <v>7537</v>
      </c>
      <c r="C747" s="60">
        <v>405.89</v>
      </c>
      <c r="D747" s="60"/>
      <c r="E747" s="60">
        <v>4.9000000000000004</v>
      </c>
      <c r="F747" s="60"/>
      <c r="G747" s="60">
        <v>0</v>
      </c>
      <c r="H747" s="60">
        <v>6.09</v>
      </c>
      <c r="I747" s="60">
        <v>-8</v>
      </c>
      <c r="J747" s="60"/>
      <c r="K747" s="60"/>
    </row>
    <row r="748" spans="1:11" x14ac:dyDescent="0.3">
      <c r="A748" s="60" t="s">
        <v>4173</v>
      </c>
      <c r="B748" s="60" t="s">
        <v>7538</v>
      </c>
      <c r="C748" s="60">
        <v>2773.54</v>
      </c>
      <c r="D748" s="60"/>
      <c r="E748" s="60">
        <v>10.92</v>
      </c>
      <c r="F748" s="60"/>
      <c r="G748" s="60">
        <v>0.26</v>
      </c>
      <c r="H748" s="60">
        <v>16.3</v>
      </c>
      <c r="I748" s="60">
        <v>-5.78</v>
      </c>
      <c r="J748" s="60"/>
      <c r="K748" s="60"/>
    </row>
    <row r="749" spans="1:11" x14ac:dyDescent="0.3">
      <c r="A749" s="60" t="s">
        <v>4174</v>
      </c>
      <c r="B749" s="60" t="s">
        <v>7539</v>
      </c>
      <c r="C749" s="60">
        <v>25.19</v>
      </c>
      <c r="D749" s="60"/>
      <c r="E749" s="60">
        <v>5.09</v>
      </c>
      <c r="F749" s="60"/>
      <c r="G749" s="60">
        <v>0</v>
      </c>
      <c r="H749" s="60">
        <v>7.89</v>
      </c>
      <c r="I749" s="60">
        <v>-44.13</v>
      </c>
      <c r="J749" s="60"/>
      <c r="K749" s="60"/>
    </row>
    <row r="750" spans="1:11" x14ac:dyDescent="0.3">
      <c r="A750" s="60" t="s">
        <v>4175</v>
      </c>
      <c r="B750" s="60" t="s">
        <v>7540</v>
      </c>
      <c r="C750" s="60">
        <v>121.44</v>
      </c>
      <c r="D750" s="60"/>
      <c r="E750" s="60">
        <v>4.24</v>
      </c>
      <c r="F750" s="60"/>
      <c r="G750" s="60">
        <v>0</v>
      </c>
      <c r="H750" s="60">
        <v>5.55</v>
      </c>
      <c r="I750" s="60">
        <v>-19.7</v>
      </c>
      <c r="J750" s="60"/>
      <c r="K750" s="60"/>
    </row>
    <row r="751" spans="1:11" x14ac:dyDescent="0.3">
      <c r="A751" s="60" t="s">
        <v>4176</v>
      </c>
      <c r="B751" s="60" t="s">
        <v>7541</v>
      </c>
      <c r="C751" s="60">
        <v>11.14</v>
      </c>
      <c r="D751" s="60"/>
      <c r="E751" s="60">
        <v>3.3</v>
      </c>
      <c r="F751" s="60"/>
      <c r="G751" s="60">
        <v>0</v>
      </c>
      <c r="H751" s="60">
        <v>4.05</v>
      </c>
      <c r="I751" s="60">
        <v>-23.84</v>
      </c>
      <c r="J751" s="60"/>
      <c r="K751" s="60"/>
    </row>
    <row r="752" spans="1:11" x14ac:dyDescent="0.3">
      <c r="A752" s="60" t="s">
        <v>4177</v>
      </c>
      <c r="B752" s="60" t="s">
        <v>7542</v>
      </c>
      <c r="C752" s="60">
        <v>763.38</v>
      </c>
      <c r="D752" s="60"/>
      <c r="E752" s="60">
        <v>15.68</v>
      </c>
      <c r="F752" s="60"/>
      <c r="G752" s="60">
        <v>0</v>
      </c>
      <c r="H752" s="60">
        <v>23.66</v>
      </c>
      <c r="I752" s="60">
        <v>5.93</v>
      </c>
      <c r="J752" s="60"/>
      <c r="K752" s="60"/>
    </row>
    <row r="753" spans="1:11" x14ac:dyDescent="0.3">
      <c r="A753" s="60" t="s">
        <v>718</v>
      </c>
      <c r="B753" s="60" t="s">
        <v>719</v>
      </c>
      <c r="C753" s="60">
        <v>7599.34</v>
      </c>
      <c r="D753" s="60"/>
      <c r="E753" s="60">
        <v>35.68</v>
      </c>
      <c r="F753" s="60"/>
      <c r="G753" s="60">
        <v>1.46</v>
      </c>
      <c r="H753" s="60">
        <v>44.04</v>
      </c>
      <c r="I753" s="60">
        <v>18.5</v>
      </c>
      <c r="J753" s="60"/>
      <c r="K753" s="60"/>
    </row>
    <row r="754" spans="1:11" x14ac:dyDescent="0.3">
      <c r="A754" s="60" t="s">
        <v>4178</v>
      </c>
      <c r="B754" s="60" t="s">
        <v>7543</v>
      </c>
      <c r="C754" s="60">
        <v>62.96</v>
      </c>
      <c r="D754" s="60"/>
      <c r="E754" s="60">
        <v>4.1500000000000004</v>
      </c>
      <c r="F754" s="60"/>
      <c r="G754" s="60">
        <v>0</v>
      </c>
      <c r="H754" s="60">
        <v>5.48</v>
      </c>
      <c r="I754" s="60">
        <v>-14.33</v>
      </c>
      <c r="J754" s="60"/>
      <c r="K754" s="60"/>
    </row>
    <row r="755" spans="1:11" x14ac:dyDescent="0.3">
      <c r="A755" s="60" t="s">
        <v>4179</v>
      </c>
      <c r="B755" s="60" t="s">
        <v>7544</v>
      </c>
      <c r="C755" s="60">
        <v>205.2</v>
      </c>
      <c r="D755" s="60"/>
      <c r="E755" s="60">
        <v>27.1</v>
      </c>
      <c r="F755" s="60"/>
      <c r="G755" s="60">
        <v>1.03</v>
      </c>
      <c r="H755" s="60">
        <v>27.1</v>
      </c>
      <c r="I755" s="60">
        <v>8.5299999999999994</v>
      </c>
      <c r="J755" s="60"/>
      <c r="K755" s="60"/>
    </row>
    <row r="756" spans="1:11" x14ac:dyDescent="0.3">
      <c r="A756" s="60" t="s">
        <v>4180</v>
      </c>
      <c r="B756" s="60" t="s">
        <v>7545</v>
      </c>
      <c r="C756" s="60">
        <v>378.68</v>
      </c>
      <c r="D756" s="60"/>
      <c r="E756" s="60">
        <v>25.104600000000001</v>
      </c>
      <c r="F756" s="60"/>
      <c r="G756" s="60">
        <v>4.1399999999999997</v>
      </c>
      <c r="H756" s="60">
        <v>25.5</v>
      </c>
      <c r="I756" s="60">
        <v>4.41</v>
      </c>
      <c r="J756" s="60"/>
      <c r="K756" s="60"/>
    </row>
    <row r="757" spans="1:11" x14ac:dyDescent="0.3">
      <c r="A757" s="60" t="s">
        <v>4181</v>
      </c>
      <c r="B757" s="60" t="s">
        <v>7546</v>
      </c>
      <c r="C757" s="60">
        <v>398.97</v>
      </c>
      <c r="D757" s="60"/>
      <c r="E757" s="60">
        <v>26.45</v>
      </c>
      <c r="F757" s="60"/>
      <c r="G757" s="60">
        <v>3.93</v>
      </c>
      <c r="H757" s="60">
        <v>26.9</v>
      </c>
      <c r="I757" s="60">
        <v>4.41</v>
      </c>
      <c r="J757" s="60"/>
      <c r="K757" s="60"/>
    </row>
    <row r="758" spans="1:11" x14ac:dyDescent="0.3">
      <c r="A758" s="60" t="s">
        <v>4182</v>
      </c>
      <c r="B758" s="60" t="s">
        <v>7547</v>
      </c>
      <c r="C758" s="60">
        <v>74.760000000000005</v>
      </c>
      <c r="D758" s="60"/>
      <c r="E758" s="60">
        <v>14.485799999999999</v>
      </c>
      <c r="F758" s="60"/>
      <c r="G758" s="60">
        <v>4.6900000000000004</v>
      </c>
      <c r="H758" s="60">
        <v>15.15</v>
      </c>
      <c r="I758" s="60">
        <v>8.94</v>
      </c>
      <c r="J758" s="60"/>
      <c r="K758" s="60"/>
    </row>
    <row r="759" spans="1:11" x14ac:dyDescent="0.3">
      <c r="A759" s="60" t="s">
        <v>720</v>
      </c>
      <c r="B759" s="60" t="s">
        <v>721</v>
      </c>
      <c r="C759" s="60">
        <v>3028.81</v>
      </c>
      <c r="D759" s="60"/>
      <c r="E759" s="60">
        <v>166.4</v>
      </c>
      <c r="F759" s="60"/>
      <c r="G759" s="60">
        <v>0</v>
      </c>
      <c r="H759" s="60">
        <v>171.36</v>
      </c>
      <c r="I759" s="60">
        <v>16.25</v>
      </c>
      <c r="J759" s="60"/>
      <c r="K759" s="60"/>
    </row>
    <row r="760" spans="1:11" x14ac:dyDescent="0.3">
      <c r="A760" s="60" t="s">
        <v>722</v>
      </c>
      <c r="B760" s="60" t="s">
        <v>723</v>
      </c>
      <c r="C760" s="60">
        <v>4265.0600000000004</v>
      </c>
      <c r="D760" s="60"/>
      <c r="E760" s="60">
        <v>17.04</v>
      </c>
      <c r="F760" s="60"/>
      <c r="G760" s="60">
        <v>2.35</v>
      </c>
      <c r="H760" s="60">
        <v>18.07</v>
      </c>
      <c r="I760" s="60">
        <v>6.34</v>
      </c>
      <c r="J760" s="60"/>
      <c r="K760" s="60"/>
    </row>
    <row r="761" spans="1:11" x14ac:dyDescent="0.3">
      <c r="A761" s="60" t="s">
        <v>724</v>
      </c>
      <c r="B761" s="60" t="s">
        <v>725</v>
      </c>
      <c r="C761" s="60">
        <v>3897.87</v>
      </c>
      <c r="D761" s="60"/>
      <c r="E761" s="60">
        <v>39.28</v>
      </c>
      <c r="F761" s="60"/>
      <c r="G761" s="60">
        <v>0.92</v>
      </c>
      <c r="H761" s="60">
        <v>40.369999999999997</v>
      </c>
      <c r="I761" s="60">
        <v>72.58</v>
      </c>
      <c r="J761" s="60"/>
      <c r="K761" s="60"/>
    </row>
    <row r="762" spans="1:11" x14ac:dyDescent="0.3">
      <c r="A762" s="60" t="s">
        <v>726</v>
      </c>
      <c r="B762" s="60" t="s">
        <v>727</v>
      </c>
      <c r="C762" s="60">
        <v>15214.93</v>
      </c>
      <c r="D762" s="60"/>
      <c r="E762" s="60">
        <v>26.6</v>
      </c>
      <c r="F762" s="60"/>
      <c r="G762" s="60">
        <v>6.17</v>
      </c>
      <c r="H762" s="60">
        <v>31.71</v>
      </c>
      <c r="I762" s="60">
        <v>15.41</v>
      </c>
      <c r="J762" s="60"/>
      <c r="K762" s="60"/>
    </row>
    <row r="763" spans="1:11" x14ac:dyDescent="0.3">
      <c r="A763" s="60" t="s">
        <v>4183</v>
      </c>
      <c r="B763" s="60" t="s">
        <v>7548</v>
      </c>
      <c r="C763" s="60">
        <v>183.1</v>
      </c>
      <c r="D763" s="60"/>
      <c r="E763" s="60">
        <v>0.77</v>
      </c>
      <c r="F763" s="60"/>
      <c r="G763" s="60">
        <v>0</v>
      </c>
      <c r="H763" s="60">
        <v>1.79</v>
      </c>
      <c r="I763" s="60">
        <v>-8.4499999999999993</v>
      </c>
      <c r="J763" s="60"/>
      <c r="K763" s="60"/>
    </row>
    <row r="764" spans="1:11" x14ac:dyDescent="0.3">
      <c r="A764" s="60" t="s">
        <v>728</v>
      </c>
      <c r="B764" s="60" t="s">
        <v>729</v>
      </c>
      <c r="C764" s="60">
        <v>2801.42</v>
      </c>
      <c r="D764" s="60"/>
      <c r="E764" s="60">
        <v>29.83</v>
      </c>
      <c r="F764" s="60"/>
      <c r="G764" s="60">
        <v>8.31</v>
      </c>
      <c r="H764" s="60">
        <v>30.41</v>
      </c>
      <c r="I764" s="60">
        <v>9.35</v>
      </c>
      <c r="J764" s="60"/>
      <c r="K764" s="60"/>
    </row>
    <row r="765" spans="1:11" x14ac:dyDescent="0.3">
      <c r="A765" s="60" t="s">
        <v>730</v>
      </c>
      <c r="B765" s="60" t="s">
        <v>731</v>
      </c>
      <c r="C765" s="60">
        <v>18631.14</v>
      </c>
      <c r="D765" s="60"/>
      <c r="E765" s="60">
        <v>121.16</v>
      </c>
      <c r="F765" s="60"/>
      <c r="G765" s="60">
        <v>2.15</v>
      </c>
      <c r="H765" s="60">
        <v>143.61000000000001</v>
      </c>
      <c r="I765" s="60">
        <v>6.54</v>
      </c>
      <c r="J765" s="60"/>
      <c r="K765" s="60"/>
    </row>
    <row r="766" spans="1:11" x14ac:dyDescent="0.3">
      <c r="A766" s="60" t="s">
        <v>732</v>
      </c>
      <c r="B766" s="60" t="s">
        <v>733</v>
      </c>
      <c r="C766" s="60">
        <v>2692.5</v>
      </c>
      <c r="D766" s="60"/>
      <c r="E766" s="60">
        <v>28.75</v>
      </c>
      <c r="F766" s="60"/>
      <c r="G766" s="60">
        <v>1.74</v>
      </c>
      <c r="H766" s="60">
        <v>28.85</v>
      </c>
      <c r="I766" s="60">
        <v>8.4</v>
      </c>
      <c r="J766" s="60"/>
      <c r="K766" s="60"/>
    </row>
    <row r="767" spans="1:11" x14ac:dyDescent="0.3">
      <c r="A767" s="60" t="s">
        <v>4184</v>
      </c>
      <c r="B767" s="60" t="s">
        <v>7549</v>
      </c>
      <c r="C767" s="60">
        <v>61.67</v>
      </c>
      <c r="D767" s="60"/>
      <c r="E767" s="60">
        <v>5.85</v>
      </c>
      <c r="F767" s="60"/>
      <c r="G767" s="60">
        <v>0</v>
      </c>
      <c r="H767" s="60">
        <v>6</v>
      </c>
      <c r="I767" s="60">
        <v>2.88</v>
      </c>
      <c r="J767" s="60"/>
      <c r="K767" s="60"/>
    </row>
    <row r="768" spans="1:11" x14ac:dyDescent="0.3">
      <c r="A768" s="60" t="s">
        <v>734</v>
      </c>
      <c r="B768" s="60" t="s">
        <v>735</v>
      </c>
      <c r="C768" s="60">
        <v>2087.7199999999998</v>
      </c>
      <c r="D768" s="60"/>
      <c r="E768" s="60">
        <v>18.559999999999999</v>
      </c>
      <c r="F768" s="60"/>
      <c r="G768" s="60">
        <v>0</v>
      </c>
      <c r="H768" s="60">
        <v>21.35</v>
      </c>
      <c r="I768" s="60">
        <v>13.66</v>
      </c>
      <c r="J768" s="60"/>
      <c r="K768" s="60"/>
    </row>
    <row r="769" spans="1:11" x14ac:dyDescent="0.3">
      <c r="A769" s="60" t="s">
        <v>4185</v>
      </c>
      <c r="B769" s="60" t="s">
        <v>7550</v>
      </c>
      <c r="C769" s="60">
        <v>34.25</v>
      </c>
      <c r="D769" s="60"/>
      <c r="E769" s="60">
        <v>1.6</v>
      </c>
      <c r="F769" s="60"/>
      <c r="G769" s="60">
        <v>0</v>
      </c>
      <c r="H769" s="60">
        <v>2</v>
      </c>
      <c r="I769" s="60">
        <v>4.97</v>
      </c>
      <c r="J769" s="60"/>
      <c r="K769" s="60"/>
    </row>
    <row r="770" spans="1:11" x14ac:dyDescent="0.3">
      <c r="A770" s="60" t="s">
        <v>4186</v>
      </c>
      <c r="B770" s="60" t="s">
        <v>7551</v>
      </c>
      <c r="C770" s="60">
        <v>442.82</v>
      </c>
      <c r="D770" s="60"/>
      <c r="E770" s="60">
        <v>13.39</v>
      </c>
      <c r="F770" s="60"/>
      <c r="G770" s="60">
        <v>0</v>
      </c>
      <c r="H770" s="60">
        <v>14.67</v>
      </c>
      <c r="I770" s="60">
        <v>3.83</v>
      </c>
      <c r="J770" s="60"/>
      <c r="K770" s="60"/>
    </row>
    <row r="771" spans="1:11" x14ac:dyDescent="0.3">
      <c r="A771" s="60" t="s">
        <v>4187</v>
      </c>
      <c r="B771" s="60" t="s">
        <v>7552</v>
      </c>
      <c r="C771" s="60">
        <v>784.56</v>
      </c>
      <c r="D771" s="60"/>
      <c r="E771" s="60">
        <v>15.61</v>
      </c>
      <c r="F771" s="60"/>
      <c r="G771" s="60">
        <v>0</v>
      </c>
      <c r="H771" s="60">
        <v>18.5</v>
      </c>
      <c r="I771" s="60">
        <v>3.16</v>
      </c>
      <c r="J771" s="60"/>
      <c r="K771" s="60"/>
    </row>
    <row r="772" spans="1:11" x14ac:dyDescent="0.3">
      <c r="A772" s="60" t="s">
        <v>736</v>
      </c>
      <c r="B772" s="60" t="s">
        <v>737</v>
      </c>
      <c r="C772" s="60">
        <v>158046.01999999999</v>
      </c>
      <c r="D772" s="60"/>
      <c r="E772" s="60">
        <v>55.46</v>
      </c>
      <c r="F772" s="60"/>
      <c r="G772" s="60">
        <v>1.1499999999999999</v>
      </c>
      <c r="H772" s="60">
        <v>55.46</v>
      </c>
      <c r="I772" s="60">
        <v>7.04</v>
      </c>
      <c r="J772" s="60"/>
      <c r="K772" s="60"/>
    </row>
    <row r="773" spans="1:11" x14ac:dyDescent="0.3">
      <c r="A773" s="60" t="s">
        <v>155</v>
      </c>
      <c r="B773" s="60" t="s">
        <v>4</v>
      </c>
      <c r="C773" s="60">
        <v>12957.13</v>
      </c>
      <c r="D773" s="60"/>
      <c r="E773" s="60">
        <v>31.01</v>
      </c>
      <c r="F773" s="60"/>
      <c r="G773" s="60">
        <v>3.29</v>
      </c>
      <c r="H773" s="60">
        <v>34.85</v>
      </c>
      <c r="I773" s="60">
        <v>18.510000000000002</v>
      </c>
      <c r="J773" s="60"/>
      <c r="K773" s="60"/>
    </row>
    <row r="774" spans="1:11" x14ac:dyDescent="0.3">
      <c r="A774" s="60" t="s">
        <v>738</v>
      </c>
      <c r="B774" s="60" t="s">
        <v>739</v>
      </c>
      <c r="C774" s="60">
        <v>3867.48</v>
      </c>
      <c r="D774" s="60"/>
      <c r="E774" s="60">
        <v>33.33</v>
      </c>
      <c r="F774" s="60"/>
      <c r="G774" s="60">
        <v>0.48</v>
      </c>
      <c r="H774" s="60">
        <v>43</v>
      </c>
      <c r="I774" s="60">
        <v>11.73</v>
      </c>
      <c r="J774" s="60"/>
      <c r="K774" s="60"/>
    </row>
    <row r="775" spans="1:11" x14ac:dyDescent="0.3">
      <c r="A775" s="60" t="s">
        <v>4188</v>
      </c>
      <c r="B775" s="60" t="s">
        <v>7553</v>
      </c>
      <c r="C775" s="60">
        <v>136.33000000000001</v>
      </c>
      <c r="D775" s="60"/>
      <c r="E775" s="60">
        <v>4.3</v>
      </c>
      <c r="F775" s="60"/>
      <c r="G775" s="60">
        <v>0</v>
      </c>
      <c r="H775" s="60">
        <v>6.15</v>
      </c>
      <c r="I775" s="60">
        <v>7.61</v>
      </c>
      <c r="J775" s="60"/>
      <c r="K775" s="60"/>
    </row>
    <row r="776" spans="1:11" x14ac:dyDescent="0.3">
      <c r="A776" s="60" t="s">
        <v>740</v>
      </c>
      <c r="B776" s="60" t="s">
        <v>741</v>
      </c>
      <c r="C776" s="60">
        <v>4220.3</v>
      </c>
      <c r="D776" s="60"/>
      <c r="E776" s="60">
        <v>61.63</v>
      </c>
      <c r="F776" s="60"/>
      <c r="G776" s="60">
        <v>0</v>
      </c>
      <c r="H776" s="60">
        <v>63.38</v>
      </c>
      <c r="I776" s="60">
        <v>10.23</v>
      </c>
      <c r="J776" s="60"/>
      <c r="K776" s="60"/>
    </row>
    <row r="777" spans="1:11" x14ac:dyDescent="0.3">
      <c r="A777" s="60" t="s">
        <v>4189</v>
      </c>
      <c r="B777" s="60" t="s">
        <v>7554</v>
      </c>
      <c r="C777" s="60">
        <v>1.44</v>
      </c>
      <c r="D777" s="60"/>
      <c r="E777" s="60">
        <v>4.0853E-2</v>
      </c>
      <c r="F777" s="60"/>
      <c r="G777" s="60">
        <v>0</v>
      </c>
      <c r="H777" s="60">
        <v>0.1</v>
      </c>
      <c r="I777" s="60">
        <v>-34.14</v>
      </c>
      <c r="J777" s="60"/>
      <c r="K777" s="60"/>
    </row>
    <row r="778" spans="1:11" x14ac:dyDescent="0.3">
      <c r="A778" s="60" t="s">
        <v>742</v>
      </c>
      <c r="B778" s="60" t="s">
        <v>743</v>
      </c>
      <c r="C778" s="60">
        <v>3340.62</v>
      </c>
      <c r="D778" s="60"/>
      <c r="E778" s="60">
        <v>584.74</v>
      </c>
      <c r="F778" s="60"/>
      <c r="G778" s="60">
        <v>1.03</v>
      </c>
      <c r="H778" s="60">
        <v>598.98</v>
      </c>
      <c r="I778" s="60">
        <v>23.31</v>
      </c>
      <c r="J778" s="60"/>
      <c r="K778" s="60"/>
    </row>
    <row r="779" spans="1:11" x14ac:dyDescent="0.3">
      <c r="A779" s="60" t="s">
        <v>4190</v>
      </c>
      <c r="B779" s="60" t="s">
        <v>7555</v>
      </c>
      <c r="C779" s="60">
        <v>594.02</v>
      </c>
      <c r="D779" s="60"/>
      <c r="E779" s="60">
        <v>38.47</v>
      </c>
      <c r="F779" s="60"/>
      <c r="G779" s="60">
        <v>2.08</v>
      </c>
      <c r="H779" s="60">
        <v>38.47</v>
      </c>
      <c r="I779" s="60">
        <v>9.77</v>
      </c>
      <c r="J779" s="60"/>
      <c r="K779" s="60"/>
    </row>
    <row r="780" spans="1:11" x14ac:dyDescent="0.3">
      <c r="A780" s="60" t="s">
        <v>4191</v>
      </c>
      <c r="B780" s="60" t="s">
        <v>7556</v>
      </c>
      <c r="C780" s="60">
        <v>537.65</v>
      </c>
      <c r="D780" s="60"/>
      <c r="E780" s="60">
        <v>7.05</v>
      </c>
      <c r="F780" s="60"/>
      <c r="G780" s="60">
        <v>0</v>
      </c>
      <c r="H780" s="60">
        <v>7.05</v>
      </c>
      <c r="I780" s="60">
        <v>4.7300000000000004</v>
      </c>
      <c r="J780" s="60"/>
      <c r="K780" s="60"/>
    </row>
    <row r="781" spans="1:11" x14ac:dyDescent="0.3">
      <c r="A781" s="60" t="s">
        <v>744</v>
      </c>
      <c r="B781" s="60" t="s">
        <v>745</v>
      </c>
      <c r="C781" s="60">
        <v>3862.32</v>
      </c>
      <c r="D781" s="60"/>
      <c r="E781" s="60">
        <v>190</v>
      </c>
      <c r="F781" s="60"/>
      <c r="G781" s="60">
        <v>0</v>
      </c>
      <c r="H781" s="60">
        <v>244.86</v>
      </c>
      <c r="I781" s="60">
        <v>33.36</v>
      </c>
      <c r="J781" s="60"/>
      <c r="K781" s="60"/>
    </row>
    <row r="782" spans="1:11" x14ac:dyDescent="0.3">
      <c r="A782" s="60" t="s">
        <v>746</v>
      </c>
      <c r="B782" s="60" t="s">
        <v>747</v>
      </c>
      <c r="C782" s="60">
        <v>3039.94</v>
      </c>
      <c r="D782" s="60"/>
      <c r="E782" s="60">
        <v>124.7</v>
      </c>
      <c r="F782" s="60"/>
      <c r="G782" s="60">
        <v>0</v>
      </c>
      <c r="H782" s="60">
        <v>124.7</v>
      </c>
      <c r="I782" s="60">
        <v>11.21</v>
      </c>
      <c r="J782" s="60"/>
      <c r="K782" s="60"/>
    </row>
    <row r="783" spans="1:11" x14ac:dyDescent="0.3">
      <c r="A783" s="60" t="s">
        <v>4192</v>
      </c>
      <c r="B783" s="60" t="s">
        <v>7557</v>
      </c>
      <c r="C783" s="60">
        <v>1548.12</v>
      </c>
      <c r="D783" s="60"/>
      <c r="E783" s="60">
        <v>11.2</v>
      </c>
      <c r="F783" s="60"/>
      <c r="G783" s="60">
        <v>0</v>
      </c>
      <c r="H783" s="60">
        <v>13.39</v>
      </c>
      <c r="I783" s="60">
        <v>45.24</v>
      </c>
      <c r="J783" s="60"/>
      <c r="K783" s="60"/>
    </row>
    <row r="784" spans="1:11" x14ac:dyDescent="0.3">
      <c r="A784" s="60" t="s">
        <v>4193</v>
      </c>
      <c r="B784" s="60" t="s">
        <v>7558</v>
      </c>
      <c r="C784" s="60">
        <v>5.73</v>
      </c>
      <c r="D784" s="60"/>
      <c r="E784" s="60">
        <v>2.4</v>
      </c>
      <c r="F784" s="60"/>
      <c r="G784" s="60">
        <v>0</v>
      </c>
      <c r="H784" s="60">
        <v>3.71</v>
      </c>
      <c r="I784" s="60">
        <v>-65.59</v>
      </c>
      <c r="J784" s="60"/>
      <c r="K784" s="60"/>
    </row>
    <row r="785" spans="1:11" x14ac:dyDescent="0.3">
      <c r="A785" s="60" t="s">
        <v>748</v>
      </c>
      <c r="B785" s="60" t="s">
        <v>749</v>
      </c>
      <c r="C785" s="60">
        <v>3887.89</v>
      </c>
      <c r="D785" s="60"/>
      <c r="E785" s="60">
        <v>14.48</v>
      </c>
      <c r="F785" s="60"/>
      <c r="G785" s="60">
        <v>1.69</v>
      </c>
      <c r="H785" s="60">
        <v>14.64</v>
      </c>
      <c r="I785" s="60">
        <v>13.19</v>
      </c>
      <c r="J785" s="60"/>
      <c r="K785" s="60"/>
    </row>
    <row r="786" spans="1:11" x14ac:dyDescent="0.3">
      <c r="A786" s="60" t="s">
        <v>4194</v>
      </c>
      <c r="B786" s="60" t="s">
        <v>7559</v>
      </c>
      <c r="C786" s="60">
        <v>351.69</v>
      </c>
      <c r="D786" s="60"/>
      <c r="E786" s="60">
        <v>12.53</v>
      </c>
      <c r="F786" s="60"/>
      <c r="G786" s="60">
        <v>7.68</v>
      </c>
      <c r="H786" s="60">
        <v>17.14</v>
      </c>
      <c r="I786" s="60">
        <v>2.58</v>
      </c>
      <c r="J786" s="60"/>
      <c r="K786" s="60"/>
    </row>
    <row r="787" spans="1:11" x14ac:dyDescent="0.3">
      <c r="A787" s="60" t="s">
        <v>750</v>
      </c>
      <c r="B787" s="60" t="s">
        <v>751</v>
      </c>
      <c r="C787" s="60">
        <v>16109.94</v>
      </c>
      <c r="D787" s="60"/>
      <c r="E787" s="60">
        <v>36.799999999999997</v>
      </c>
      <c r="F787" s="60"/>
      <c r="G787" s="60">
        <v>2.72</v>
      </c>
      <c r="H787" s="60">
        <v>48.68</v>
      </c>
      <c r="I787" s="60">
        <v>28.48</v>
      </c>
      <c r="J787" s="60"/>
      <c r="K787" s="60"/>
    </row>
    <row r="788" spans="1:11" x14ac:dyDescent="0.3">
      <c r="A788" s="60" t="s">
        <v>752</v>
      </c>
      <c r="B788" s="60" t="s">
        <v>753</v>
      </c>
      <c r="C788" s="60">
        <v>22650.86</v>
      </c>
      <c r="D788" s="60"/>
      <c r="E788" s="60">
        <v>70.77</v>
      </c>
      <c r="F788" s="60"/>
      <c r="G788" s="60">
        <v>2.54</v>
      </c>
      <c r="H788" s="60">
        <v>90.85</v>
      </c>
      <c r="I788" s="60">
        <v>25.2</v>
      </c>
      <c r="J788" s="60"/>
      <c r="K788" s="60"/>
    </row>
    <row r="789" spans="1:11" x14ac:dyDescent="0.3">
      <c r="A789" s="60" t="s">
        <v>4195</v>
      </c>
      <c r="B789" s="60" t="s">
        <v>7560</v>
      </c>
      <c r="C789" s="60">
        <v>173.04</v>
      </c>
      <c r="D789" s="60"/>
      <c r="E789" s="60">
        <v>9.08</v>
      </c>
      <c r="F789" s="60"/>
      <c r="G789" s="60">
        <v>0</v>
      </c>
      <c r="H789" s="60">
        <v>11.43</v>
      </c>
      <c r="I789" s="60">
        <v>6</v>
      </c>
      <c r="J789" s="60"/>
      <c r="K789" s="60"/>
    </row>
    <row r="790" spans="1:11" x14ac:dyDescent="0.3">
      <c r="A790" s="60" t="s">
        <v>103</v>
      </c>
      <c r="B790" s="60" t="s">
        <v>104</v>
      </c>
      <c r="C790" s="60">
        <v>30785.45</v>
      </c>
      <c r="D790" s="60"/>
      <c r="E790" s="60">
        <v>28.19</v>
      </c>
      <c r="F790" s="60"/>
      <c r="G790" s="60">
        <v>4.71</v>
      </c>
      <c r="H790" s="60">
        <v>31.36</v>
      </c>
      <c r="I790" s="60">
        <v>5.83</v>
      </c>
      <c r="J790" s="60"/>
      <c r="K790" s="60"/>
    </row>
    <row r="791" spans="1:11" x14ac:dyDescent="0.3">
      <c r="A791" s="60" t="s">
        <v>754</v>
      </c>
      <c r="B791" s="60" t="s">
        <v>755</v>
      </c>
      <c r="C791" s="60">
        <v>2747.15</v>
      </c>
      <c r="D791" s="60"/>
      <c r="E791" s="60">
        <v>57.92</v>
      </c>
      <c r="F791" s="60"/>
      <c r="G791" s="60">
        <v>1.66</v>
      </c>
      <c r="H791" s="60">
        <v>60.15</v>
      </c>
      <c r="I791" s="60">
        <v>22.76</v>
      </c>
      <c r="J791" s="60"/>
      <c r="K791" s="60"/>
    </row>
    <row r="792" spans="1:11" x14ac:dyDescent="0.3">
      <c r="A792" s="60" t="s">
        <v>756</v>
      </c>
      <c r="B792" s="60" t="s">
        <v>757</v>
      </c>
      <c r="C792" s="60">
        <v>1189.74</v>
      </c>
      <c r="D792" s="60"/>
      <c r="E792" s="60">
        <v>27.72</v>
      </c>
      <c r="F792" s="60"/>
      <c r="G792" s="60">
        <v>1.01</v>
      </c>
      <c r="H792" s="60">
        <v>29.64</v>
      </c>
      <c r="I792" s="60">
        <v>13.87</v>
      </c>
      <c r="J792" s="60"/>
      <c r="K792" s="60"/>
    </row>
    <row r="793" spans="1:11" x14ac:dyDescent="0.3">
      <c r="A793" s="60" t="s">
        <v>4196</v>
      </c>
      <c r="B793" s="60" t="s">
        <v>7561</v>
      </c>
      <c r="C793" s="60">
        <v>69.47</v>
      </c>
      <c r="D793" s="60"/>
      <c r="E793" s="60">
        <v>3.35</v>
      </c>
      <c r="F793" s="60"/>
      <c r="G793" s="60">
        <v>0</v>
      </c>
      <c r="H793" s="60">
        <v>8.49</v>
      </c>
      <c r="I793" s="60">
        <v>-58.24</v>
      </c>
      <c r="J793" s="60"/>
      <c r="K793" s="60"/>
    </row>
    <row r="794" spans="1:11" x14ac:dyDescent="0.3">
      <c r="A794" s="60" t="s">
        <v>4197</v>
      </c>
      <c r="B794" s="60" t="s">
        <v>7562</v>
      </c>
      <c r="C794" s="60">
        <v>1060.1500000000001</v>
      </c>
      <c r="D794" s="60"/>
      <c r="E794" s="60">
        <v>16.7</v>
      </c>
      <c r="F794" s="60"/>
      <c r="G794" s="60">
        <v>0</v>
      </c>
      <c r="H794" s="60">
        <v>21.09</v>
      </c>
      <c r="I794" s="60">
        <v>-6.51</v>
      </c>
      <c r="J794" s="60"/>
      <c r="K794" s="60"/>
    </row>
    <row r="795" spans="1:11" x14ac:dyDescent="0.3">
      <c r="A795" s="60" t="s">
        <v>4198</v>
      </c>
      <c r="B795" s="60" t="s">
        <v>7563</v>
      </c>
      <c r="C795" s="60">
        <v>13.11</v>
      </c>
      <c r="D795" s="60"/>
      <c r="E795" s="60">
        <v>3.29</v>
      </c>
      <c r="F795" s="60"/>
      <c r="G795" s="60">
        <v>0</v>
      </c>
      <c r="H795" s="60">
        <v>3.45</v>
      </c>
      <c r="I795" s="60">
        <v>-43.48</v>
      </c>
      <c r="J795" s="60"/>
      <c r="K795" s="60"/>
    </row>
    <row r="796" spans="1:11" x14ac:dyDescent="0.3">
      <c r="A796" s="60" t="s">
        <v>4199</v>
      </c>
      <c r="B796" s="60" t="s">
        <v>7564</v>
      </c>
      <c r="C796" s="60">
        <v>110.99</v>
      </c>
      <c r="D796" s="60"/>
      <c r="E796" s="60">
        <v>7</v>
      </c>
      <c r="F796" s="60"/>
      <c r="G796" s="60">
        <v>0</v>
      </c>
      <c r="H796" s="60">
        <v>10.3</v>
      </c>
      <c r="I796" s="60">
        <v>30.32</v>
      </c>
      <c r="J796" s="60"/>
      <c r="K796" s="60"/>
    </row>
    <row r="797" spans="1:11" x14ac:dyDescent="0.3">
      <c r="A797" s="60" t="s">
        <v>758</v>
      </c>
      <c r="B797" s="60" t="s">
        <v>759</v>
      </c>
      <c r="C797" s="60">
        <v>1941.24</v>
      </c>
      <c r="D797" s="60"/>
      <c r="E797" s="60">
        <v>40</v>
      </c>
      <c r="F797" s="60"/>
      <c r="G797" s="60">
        <v>2.98</v>
      </c>
      <c r="H797" s="60">
        <v>57.15</v>
      </c>
      <c r="I797" s="60">
        <v>15.81</v>
      </c>
      <c r="J797" s="60"/>
      <c r="K797" s="60"/>
    </row>
    <row r="798" spans="1:11" x14ac:dyDescent="0.3">
      <c r="A798" s="60" t="s">
        <v>4200</v>
      </c>
      <c r="B798" s="60" t="s">
        <v>7565</v>
      </c>
      <c r="C798" s="60">
        <v>59.91</v>
      </c>
      <c r="D798" s="60"/>
      <c r="E798" s="60">
        <v>1.1464000000000001</v>
      </c>
      <c r="F798" s="60"/>
      <c r="G798" s="60">
        <v>4.8</v>
      </c>
      <c r="H798" s="60">
        <v>1.82</v>
      </c>
      <c r="I798" s="60">
        <v>14.51</v>
      </c>
      <c r="J798" s="60"/>
      <c r="K798" s="60"/>
    </row>
    <row r="799" spans="1:11" x14ac:dyDescent="0.3">
      <c r="A799" s="60" t="s">
        <v>4201</v>
      </c>
      <c r="B799" s="60" t="s">
        <v>7566</v>
      </c>
      <c r="C799" s="60">
        <v>370.8</v>
      </c>
      <c r="D799" s="60"/>
      <c r="E799" s="60">
        <v>7.6</v>
      </c>
      <c r="F799" s="60"/>
      <c r="G799" s="60">
        <v>0</v>
      </c>
      <c r="H799" s="60">
        <v>8.1300000000000008</v>
      </c>
      <c r="I799" s="60">
        <v>-7.01</v>
      </c>
      <c r="J799" s="60"/>
      <c r="K799" s="60"/>
    </row>
    <row r="800" spans="1:11" x14ac:dyDescent="0.3">
      <c r="A800" s="60" t="s">
        <v>4202</v>
      </c>
      <c r="B800" s="60" t="s">
        <v>7567</v>
      </c>
      <c r="C800" s="60">
        <v>548.61</v>
      </c>
      <c r="D800" s="60"/>
      <c r="E800" s="60">
        <v>15.1</v>
      </c>
      <c r="F800" s="60"/>
      <c r="G800" s="60">
        <v>0</v>
      </c>
      <c r="H800" s="60">
        <v>20.85</v>
      </c>
      <c r="I800" s="60">
        <v>21.17</v>
      </c>
      <c r="J800" s="60"/>
      <c r="K800" s="60"/>
    </row>
    <row r="801" spans="1:11" x14ac:dyDescent="0.3">
      <c r="A801" s="60" t="s">
        <v>4203</v>
      </c>
      <c r="B801" s="60" t="s">
        <v>7568</v>
      </c>
      <c r="C801" s="60">
        <v>102.33</v>
      </c>
      <c r="D801" s="60"/>
      <c r="E801" s="60">
        <v>2.895</v>
      </c>
      <c r="F801" s="60"/>
      <c r="G801" s="60">
        <v>0</v>
      </c>
      <c r="H801" s="60">
        <v>3.09</v>
      </c>
      <c r="I801" s="60">
        <v>9.02</v>
      </c>
      <c r="J801" s="60"/>
      <c r="K801" s="60"/>
    </row>
    <row r="802" spans="1:11" x14ac:dyDescent="0.3">
      <c r="A802" s="60" t="s">
        <v>4204</v>
      </c>
      <c r="B802" s="60" t="s">
        <v>7569</v>
      </c>
      <c r="C802" s="60">
        <v>32.659999999999997</v>
      </c>
      <c r="D802" s="60"/>
      <c r="E802" s="60">
        <v>2.3199999999999998</v>
      </c>
      <c r="F802" s="60"/>
      <c r="G802" s="60">
        <v>0</v>
      </c>
      <c r="H802" s="60">
        <v>3.55</v>
      </c>
      <c r="I802" s="60">
        <v>-64.64</v>
      </c>
      <c r="J802" s="60"/>
      <c r="K802" s="60"/>
    </row>
    <row r="803" spans="1:11" x14ac:dyDescent="0.3">
      <c r="A803" s="60" t="s">
        <v>4205</v>
      </c>
      <c r="B803" s="60" t="s">
        <v>7570</v>
      </c>
      <c r="C803" s="60">
        <v>23.42</v>
      </c>
      <c r="D803" s="60"/>
      <c r="E803" s="60">
        <v>0.48645300000000002</v>
      </c>
      <c r="F803" s="60"/>
      <c r="G803" s="60">
        <v>0</v>
      </c>
      <c r="H803" s="60">
        <v>0.55000000000000004</v>
      </c>
      <c r="I803" s="60">
        <v>96.83</v>
      </c>
      <c r="J803" s="60"/>
      <c r="K803" s="60"/>
    </row>
    <row r="804" spans="1:11" x14ac:dyDescent="0.3">
      <c r="A804" s="60" t="s">
        <v>4206</v>
      </c>
      <c r="B804" s="60" t="s">
        <v>7571</v>
      </c>
      <c r="C804" s="60">
        <v>848.55</v>
      </c>
      <c r="D804" s="60"/>
      <c r="E804" s="60">
        <v>25.32</v>
      </c>
      <c r="F804" s="60"/>
      <c r="G804" s="60">
        <v>9.6</v>
      </c>
      <c r="H804" s="60">
        <v>27.76</v>
      </c>
      <c r="I804" s="60">
        <v>4.43</v>
      </c>
      <c r="J804" s="60"/>
      <c r="K804" s="60"/>
    </row>
    <row r="805" spans="1:11" x14ac:dyDescent="0.3">
      <c r="A805" s="60" t="s">
        <v>4207</v>
      </c>
      <c r="B805" s="60" t="s">
        <v>7572</v>
      </c>
      <c r="C805" s="60">
        <v>15.29</v>
      </c>
      <c r="D805" s="60"/>
      <c r="E805" s="60">
        <v>0.96</v>
      </c>
      <c r="F805" s="60"/>
      <c r="G805" s="60">
        <v>0</v>
      </c>
      <c r="H805" s="60">
        <v>2.15</v>
      </c>
      <c r="I805" s="60">
        <v>-283.18</v>
      </c>
      <c r="J805" s="60"/>
      <c r="K805" s="60"/>
    </row>
    <row r="806" spans="1:11" x14ac:dyDescent="0.3">
      <c r="A806" s="60" t="s">
        <v>4208</v>
      </c>
      <c r="B806" s="60" t="s">
        <v>7573</v>
      </c>
      <c r="C806" s="60">
        <v>67.41</v>
      </c>
      <c r="D806" s="60"/>
      <c r="E806" s="60">
        <v>3.15</v>
      </c>
      <c r="F806" s="60"/>
      <c r="G806" s="60">
        <v>0</v>
      </c>
      <c r="H806" s="60">
        <v>4.75</v>
      </c>
      <c r="I806" s="60">
        <v>-1252.02</v>
      </c>
      <c r="J806" s="60"/>
      <c r="K806" s="60"/>
    </row>
    <row r="807" spans="1:11" x14ac:dyDescent="0.3">
      <c r="A807" s="60" t="s">
        <v>4209</v>
      </c>
      <c r="B807" s="60" t="s">
        <v>7574</v>
      </c>
      <c r="C807" s="60">
        <v>1.64</v>
      </c>
      <c r="D807" s="60"/>
      <c r="E807" s="60">
        <v>0.04</v>
      </c>
      <c r="F807" s="60"/>
      <c r="G807" s="60">
        <v>0</v>
      </c>
      <c r="H807" s="60">
        <v>0.15</v>
      </c>
      <c r="I807" s="60">
        <v>-1344.13</v>
      </c>
      <c r="J807" s="60"/>
      <c r="K807" s="60"/>
    </row>
    <row r="808" spans="1:11" x14ac:dyDescent="0.3">
      <c r="A808" s="60" t="s">
        <v>760</v>
      </c>
      <c r="B808" s="60" t="s">
        <v>761</v>
      </c>
      <c r="C808" s="60">
        <v>3382.01</v>
      </c>
      <c r="D808" s="60"/>
      <c r="E808" s="60">
        <v>38.479999999999997</v>
      </c>
      <c r="F808" s="60"/>
      <c r="G808" s="60">
        <v>0</v>
      </c>
      <c r="H808" s="60">
        <v>41.29</v>
      </c>
      <c r="I808" s="60">
        <v>68.510000000000005</v>
      </c>
      <c r="J808" s="60"/>
      <c r="K808" s="60"/>
    </row>
    <row r="809" spans="1:11" x14ac:dyDescent="0.3">
      <c r="A809" s="60" t="s">
        <v>4210</v>
      </c>
      <c r="B809" s="60" t="s">
        <v>7575</v>
      </c>
      <c r="C809" s="60">
        <v>326.58</v>
      </c>
      <c r="D809" s="60"/>
      <c r="E809" s="60">
        <v>11.97</v>
      </c>
      <c r="F809" s="60"/>
      <c r="G809" s="60">
        <v>0</v>
      </c>
      <c r="H809" s="60">
        <v>17.54</v>
      </c>
      <c r="I809" s="60">
        <v>-50.62</v>
      </c>
      <c r="J809" s="60"/>
      <c r="K809" s="60"/>
    </row>
    <row r="810" spans="1:11" x14ac:dyDescent="0.3">
      <c r="A810" s="60" t="s">
        <v>4211</v>
      </c>
      <c r="B810" s="60" t="s">
        <v>7576</v>
      </c>
      <c r="C810" s="60">
        <v>526.1</v>
      </c>
      <c r="D810" s="60"/>
      <c r="E810" s="60">
        <v>19.3</v>
      </c>
      <c r="F810" s="60"/>
      <c r="G810" s="60">
        <v>0</v>
      </c>
      <c r="H810" s="60">
        <v>19.3</v>
      </c>
      <c r="I810" s="60">
        <v>-699.63</v>
      </c>
      <c r="J810" s="60"/>
      <c r="K810" s="60"/>
    </row>
    <row r="811" spans="1:11" x14ac:dyDescent="0.3">
      <c r="A811" s="60" t="s">
        <v>4212</v>
      </c>
      <c r="B811" s="60" t="s">
        <v>7577</v>
      </c>
      <c r="C811" s="60">
        <v>319.62</v>
      </c>
      <c r="D811" s="60"/>
      <c r="E811" s="60">
        <v>25.47</v>
      </c>
      <c r="F811" s="60"/>
      <c r="G811" s="60">
        <v>0.47</v>
      </c>
      <c r="H811" s="60">
        <v>25.54</v>
      </c>
      <c r="I811" s="60">
        <v>12.27</v>
      </c>
      <c r="J811" s="60"/>
      <c r="K811" s="60"/>
    </row>
    <row r="812" spans="1:11" x14ac:dyDescent="0.3">
      <c r="A812" s="60" t="s">
        <v>4213</v>
      </c>
      <c r="B812" s="60" t="s">
        <v>7578</v>
      </c>
      <c r="C812" s="60">
        <v>14.78</v>
      </c>
      <c r="D812" s="60"/>
      <c r="E812" s="60">
        <v>4</v>
      </c>
      <c r="F812" s="60"/>
      <c r="G812" s="60">
        <v>0</v>
      </c>
      <c r="H812" s="60">
        <v>6.31</v>
      </c>
      <c r="I812" s="60">
        <v>-0.28999999999999998</v>
      </c>
      <c r="J812" s="60"/>
      <c r="K812" s="60"/>
    </row>
    <row r="813" spans="1:11" x14ac:dyDescent="0.3">
      <c r="A813" s="60" t="s">
        <v>4214</v>
      </c>
      <c r="B813" s="60" t="s">
        <v>7579</v>
      </c>
      <c r="C813" s="60">
        <v>13.28</v>
      </c>
      <c r="D813" s="60"/>
      <c r="E813" s="60">
        <v>0.40799999999999997</v>
      </c>
      <c r="F813" s="60"/>
      <c r="G813" s="60">
        <v>0</v>
      </c>
      <c r="H813" s="60">
        <v>5</v>
      </c>
      <c r="I813" s="60">
        <v>-756.42</v>
      </c>
      <c r="J813" s="60"/>
      <c r="K813" s="60"/>
    </row>
    <row r="814" spans="1:11" x14ac:dyDescent="0.3">
      <c r="A814" s="60" t="s">
        <v>4215</v>
      </c>
      <c r="B814" s="60" t="s">
        <v>7580</v>
      </c>
      <c r="C814" s="60">
        <v>148.84</v>
      </c>
      <c r="D814" s="60"/>
      <c r="E814" s="60">
        <v>1.1000000000000001</v>
      </c>
      <c r="F814" s="60"/>
      <c r="G814" s="60">
        <v>0</v>
      </c>
      <c r="H814" s="60">
        <v>3.55</v>
      </c>
      <c r="I814" s="60">
        <v>-43.55</v>
      </c>
      <c r="J814" s="60"/>
      <c r="K814" s="60"/>
    </row>
    <row r="815" spans="1:11" x14ac:dyDescent="0.3">
      <c r="A815" s="60" t="s">
        <v>4216</v>
      </c>
      <c r="B815" s="60" t="s">
        <v>7581</v>
      </c>
      <c r="C815" s="60">
        <v>774.83</v>
      </c>
      <c r="D815" s="60"/>
      <c r="E815" s="60">
        <v>90.9</v>
      </c>
      <c r="F815" s="60"/>
      <c r="G815" s="60">
        <v>0.56999999999999995</v>
      </c>
      <c r="H815" s="60">
        <v>90.9</v>
      </c>
      <c r="I815" s="60">
        <v>11.85</v>
      </c>
      <c r="J815" s="60"/>
      <c r="K815" s="60"/>
    </row>
    <row r="816" spans="1:11" x14ac:dyDescent="0.3">
      <c r="A816" s="60" t="s">
        <v>4217</v>
      </c>
      <c r="B816" s="60" t="s">
        <v>7582</v>
      </c>
      <c r="C816" s="60">
        <v>98.12</v>
      </c>
      <c r="D816" s="60"/>
      <c r="E816" s="60">
        <v>1.63</v>
      </c>
      <c r="F816" s="60"/>
      <c r="G816" s="60">
        <v>0</v>
      </c>
      <c r="H816" s="60">
        <v>1.72</v>
      </c>
      <c r="I816" s="60">
        <v>-137.97999999999999</v>
      </c>
      <c r="J816" s="60"/>
      <c r="K816" s="60"/>
    </row>
    <row r="817" spans="1:11" x14ac:dyDescent="0.3">
      <c r="A817" s="60" t="s">
        <v>4218</v>
      </c>
      <c r="B817" s="60" t="s">
        <v>7583</v>
      </c>
      <c r="C817" s="60">
        <v>786.23</v>
      </c>
      <c r="D817" s="60"/>
      <c r="E817" s="60">
        <v>70.349999999999994</v>
      </c>
      <c r="F817" s="60"/>
      <c r="G817" s="60">
        <v>1.25</v>
      </c>
      <c r="H817" s="60">
        <v>70.349999999999994</v>
      </c>
      <c r="I817" s="60">
        <v>11.45</v>
      </c>
      <c r="J817" s="60"/>
      <c r="K817" s="60"/>
    </row>
    <row r="818" spans="1:11" x14ac:dyDescent="0.3">
      <c r="A818" s="60" t="s">
        <v>762</v>
      </c>
      <c r="B818" s="60" t="s">
        <v>763</v>
      </c>
      <c r="C818" s="60">
        <v>4811.7</v>
      </c>
      <c r="D818" s="60"/>
      <c r="E818" s="60">
        <v>122.81</v>
      </c>
      <c r="F818" s="60"/>
      <c r="G818" s="60">
        <v>0.78</v>
      </c>
      <c r="H818" s="60">
        <v>135.91999999999999</v>
      </c>
      <c r="I818" s="60">
        <v>21.62</v>
      </c>
      <c r="J818" s="60"/>
      <c r="K818" s="60"/>
    </row>
    <row r="819" spans="1:11" x14ac:dyDescent="0.3">
      <c r="A819" s="60" t="s">
        <v>764</v>
      </c>
      <c r="B819" s="60" t="s">
        <v>765</v>
      </c>
      <c r="C819" s="60">
        <v>54025.64</v>
      </c>
      <c r="D819" s="60"/>
      <c r="E819" s="60">
        <v>92.34</v>
      </c>
      <c r="F819" s="60"/>
      <c r="G819" s="60">
        <v>3.34</v>
      </c>
      <c r="H819" s="60">
        <v>94.44</v>
      </c>
      <c r="I819" s="60">
        <v>12.79</v>
      </c>
      <c r="J819" s="60"/>
      <c r="K819" s="60"/>
    </row>
    <row r="820" spans="1:11" x14ac:dyDescent="0.3">
      <c r="A820" s="60" t="s">
        <v>4219</v>
      </c>
      <c r="B820" s="60" t="s">
        <v>7584</v>
      </c>
      <c r="C820" s="60">
        <v>83.56</v>
      </c>
      <c r="D820" s="60"/>
      <c r="E820" s="60">
        <v>4.4800000000000004</v>
      </c>
      <c r="F820" s="60"/>
      <c r="G820" s="60">
        <v>0</v>
      </c>
      <c r="H820" s="60">
        <v>10.75</v>
      </c>
      <c r="I820" s="60">
        <v>-91.15</v>
      </c>
      <c r="J820" s="60"/>
      <c r="K820" s="60"/>
    </row>
    <row r="821" spans="1:11" x14ac:dyDescent="0.3">
      <c r="A821" s="60" t="s">
        <v>766</v>
      </c>
      <c r="B821" s="60" t="s">
        <v>767</v>
      </c>
      <c r="C821" s="60">
        <v>2317.1999999999998</v>
      </c>
      <c r="D821" s="60"/>
      <c r="E821" s="60">
        <v>51.15</v>
      </c>
      <c r="F821" s="60"/>
      <c r="G821" s="60">
        <v>0</v>
      </c>
      <c r="H821" s="60">
        <v>52.66</v>
      </c>
      <c r="I821" s="60">
        <v>34.51</v>
      </c>
      <c r="J821" s="60"/>
      <c r="K821" s="60"/>
    </row>
    <row r="822" spans="1:11" x14ac:dyDescent="0.3">
      <c r="A822" s="60" t="s">
        <v>4220</v>
      </c>
      <c r="B822" s="60" t="s">
        <v>7585</v>
      </c>
      <c r="C822" s="60">
        <v>844.05</v>
      </c>
      <c r="D822" s="60"/>
      <c r="E822" s="60">
        <v>32.42</v>
      </c>
      <c r="F822" s="60"/>
      <c r="G822" s="60">
        <v>4.07</v>
      </c>
      <c r="H822" s="60">
        <v>40.33</v>
      </c>
      <c r="I822" s="60">
        <v>16.899999999999999</v>
      </c>
      <c r="J822" s="60"/>
      <c r="K822" s="60"/>
    </row>
    <row r="823" spans="1:11" x14ac:dyDescent="0.3">
      <c r="A823" s="60" t="s">
        <v>768</v>
      </c>
      <c r="B823" s="60" t="s">
        <v>769</v>
      </c>
      <c r="C823" s="60">
        <v>2809.27</v>
      </c>
      <c r="D823" s="60"/>
      <c r="E823" s="60">
        <v>35.61</v>
      </c>
      <c r="F823" s="60"/>
      <c r="G823" s="60">
        <v>2.02</v>
      </c>
      <c r="H823" s="60">
        <v>35.61</v>
      </c>
      <c r="I823" s="60">
        <v>9.58</v>
      </c>
      <c r="J823" s="60"/>
      <c r="K823" s="60"/>
    </row>
    <row r="824" spans="1:11" x14ac:dyDescent="0.3">
      <c r="A824" s="60" t="s">
        <v>4221</v>
      </c>
      <c r="B824" s="60" t="s">
        <v>7586</v>
      </c>
      <c r="C824" s="60">
        <v>3709.29</v>
      </c>
      <c r="D824" s="60"/>
      <c r="E824" s="60">
        <v>55.36</v>
      </c>
      <c r="F824" s="60"/>
      <c r="G824" s="60">
        <v>0</v>
      </c>
      <c r="H824" s="60">
        <v>71.86</v>
      </c>
      <c r="I824" s="60">
        <v>-0.51</v>
      </c>
      <c r="J824" s="60"/>
      <c r="K824" s="60"/>
    </row>
    <row r="825" spans="1:11" x14ac:dyDescent="0.3">
      <c r="A825" s="60" t="s">
        <v>4222</v>
      </c>
      <c r="B825" s="60" t="s">
        <v>7587</v>
      </c>
      <c r="C825" s="60">
        <v>18.22</v>
      </c>
      <c r="D825" s="60"/>
      <c r="E825" s="60">
        <v>2.5499999999999998</v>
      </c>
      <c r="F825" s="60"/>
      <c r="G825" s="60">
        <v>0</v>
      </c>
      <c r="H825" s="60">
        <v>3.55</v>
      </c>
      <c r="I825" s="60">
        <v>-10.82</v>
      </c>
      <c r="J825" s="60"/>
      <c r="K825" s="60"/>
    </row>
    <row r="826" spans="1:11" x14ac:dyDescent="0.3">
      <c r="A826" s="60" t="s">
        <v>770</v>
      </c>
      <c r="B826" s="60" t="s">
        <v>771</v>
      </c>
      <c r="C826" s="60">
        <v>58772.32</v>
      </c>
      <c r="D826" s="60"/>
      <c r="E826" s="60">
        <v>126.3</v>
      </c>
      <c r="F826" s="60"/>
      <c r="G826" s="60">
        <v>2.19</v>
      </c>
      <c r="H826" s="60">
        <v>130.71</v>
      </c>
      <c r="I826" s="60">
        <v>9.8800000000000008</v>
      </c>
      <c r="J826" s="60"/>
      <c r="K826" s="60"/>
    </row>
    <row r="827" spans="1:11" x14ac:dyDescent="0.3">
      <c r="A827" s="60" t="s">
        <v>4223</v>
      </c>
      <c r="B827" s="60" t="s">
        <v>7588</v>
      </c>
      <c r="C827" s="60">
        <v>3.82</v>
      </c>
      <c r="D827" s="60"/>
      <c r="E827" s="60">
        <v>3.0000000000000001E-3</v>
      </c>
      <c r="F827" s="60"/>
      <c r="G827" s="60">
        <v>0</v>
      </c>
      <c r="H827" s="60">
        <v>0</v>
      </c>
      <c r="I827" s="60">
        <v>24.87</v>
      </c>
      <c r="J827" s="60"/>
      <c r="K827" s="60"/>
    </row>
    <row r="828" spans="1:11" x14ac:dyDescent="0.3">
      <c r="A828" s="60" t="s">
        <v>4224</v>
      </c>
      <c r="B828" s="60" t="s">
        <v>7589</v>
      </c>
      <c r="C828" s="60">
        <v>39.090000000000003</v>
      </c>
      <c r="D828" s="60"/>
      <c r="E828" s="60">
        <v>2</v>
      </c>
      <c r="F828" s="60"/>
      <c r="G828" s="60">
        <v>0</v>
      </c>
      <c r="H828" s="60">
        <v>3.37</v>
      </c>
      <c r="I828" s="60">
        <v>-44.95</v>
      </c>
      <c r="J828" s="60"/>
      <c r="K828" s="60"/>
    </row>
    <row r="829" spans="1:11" x14ac:dyDescent="0.3">
      <c r="A829" s="60" t="s">
        <v>4225</v>
      </c>
      <c r="B829" s="60" t="s">
        <v>7590</v>
      </c>
      <c r="C829" s="60">
        <v>88.19</v>
      </c>
      <c r="D829" s="60"/>
      <c r="E829" s="60">
        <v>10.45</v>
      </c>
      <c r="F829" s="60"/>
      <c r="G829" s="60">
        <v>0</v>
      </c>
      <c r="H829" s="60">
        <v>10.6</v>
      </c>
      <c r="I829" s="60">
        <v>10.36</v>
      </c>
      <c r="J829" s="60"/>
      <c r="K829" s="60"/>
    </row>
    <row r="830" spans="1:11" x14ac:dyDescent="0.3">
      <c r="A830" s="60" t="s">
        <v>4226</v>
      </c>
      <c r="B830" s="60" t="s">
        <v>7591</v>
      </c>
      <c r="C830" s="60">
        <v>48.77</v>
      </c>
      <c r="D830" s="60"/>
      <c r="E830" s="60">
        <v>2.08</v>
      </c>
      <c r="F830" s="60"/>
      <c r="G830" s="60">
        <v>0</v>
      </c>
      <c r="H830" s="60">
        <v>2.9</v>
      </c>
      <c r="I830" s="60">
        <v>-136</v>
      </c>
      <c r="J830" s="60"/>
      <c r="K830" s="60"/>
    </row>
    <row r="831" spans="1:11" x14ac:dyDescent="0.3">
      <c r="A831" s="60" t="s">
        <v>4227</v>
      </c>
      <c r="B831" s="60" t="s">
        <v>7592</v>
      </c>
      <c r="C831" s="60">
        <v>840.5</v>
      </c>
      <c r="D831" s="60"/>
      <c r="E831" s="60">
        <v>20</v>
      </c>
      <c r="F831" s="60"/>
      <c r="G831" s="60">
        <v>0</v>
      </c>
      <c r="H831" s="60">
        <v>25.1</v>
      </c>
      <c r="I831" s="60">
        <v>-4.95</v>
      </c>
      <c r="J831" s="60"/>
      <c r="K831" s="60"/>
    </row>
    <row r="832" spans="1:11" x14ac:dyDescent="0.3">
      <c r="A832" s="60" t="s">
        <v>4228</v>
      </c>
      <c r="B832" s="60" t="s">
        <v>7593</v>
      </c>
      <c r="C832" s="60">
        <v>4163.57</v>
      </c>
      <c r="D832" s="60"/>
      <c r="E832" s="60">
        <v>15.68</v>
      </c>
      <c r="F832" s="60"/>
      <c r="G832" s="60">
        <v>0.02</v>
      </c>
      <c r="H832" s="60">
        <v>19.38</v>
      </c>
      <c r="I832" s="60">
        <v>-0.92</v>
      </c>
      <c r="J832" s="60"/>
      <c r="K832" s="60"/>
    </row>
    <row r="833" spans="1:11" x14ac:dyDescent="0.3">
      <c r="A833" s="60" t="s">
        <v>4229</v>
      </c>
      <c r="B833" s="60" t="s">
        <v>7594</v>
      </c>
      <c r="C833" s="60">
        <v>948.54</v>
      </c>
      <c r="D833" s="60"/>
      <c r="E833" s="60">
        <v>35.950000000000003</v>
      </c>
      <c r="F833" s="60"/>
      <c r="G833" s="60">
        <v>1.34</v>
      </c>
      <c r="H833" s="60">
        <v>36.15</v>
      </c>
      <c r="I833" s="60">
        <v>7.2</v>
      </c>
      <c r="J833" s="60"/>
      <c r="K833" s="60"/>
    </row>
    <row r="834" spans="1:11" x14ac:dyDescent="0.3">
      <c r="A834" s="60" t="s">
        <v>4230</v>
      </c>
      <c r="B834" s="60" t="s">
        <v>7595</v>
      </c>
      <c r="C834" s="60">
        <v>99.98</v>
      </c>
      <c r="D834" s="60"/>
      <c r="E834" s="60">
        <v>24.5</v>
      </c>
      <c r="F834" s="60"/>
      <c r="G834" s="60">
        <v>3.59</v>
      </c>
      <c r="H834" s="60">
        <v>24.5</v>
      </c>
      <c r="I834" s="60">
        <v>8.24</v>
      </c>
      <c r="J834" s="60"/>
      <c r="K834" s="60"/>
    </row>
    <row r="835" spans="1:11" x14ac:dyDescent="0.3">
      <c r="A835" s="60" t="s">
        <v>772</v>
      </c>
      <c r="B835" s="60" t="s">
        <v>773</v>
      </c>
      <c r="C835" s="60">
        <v>9676.5300000000007</v>
      </c>
      <c r="D835" s="60"/>
      <c r="E835" s="60">
        <v>28.69</v>
      </c>
      <c r="F835" s="60"/>
      <c r="G835" s="60">
        <v>0</v>
      </c>
      <c r="H835" s="60">
        <v>37.71</v>
      </c>
      <c r="I835" s="60">
        <v>25.55</v>
      </c>
      <c r="J835" s="60"/>
      <c r="K835" s="60"/>
    </row>
    <row r="836" spans="1:11" x14ac:dyDescent="0.3">
      <c r="A836" s="60" t="s">
        <v>774</v>
      </c>
      <c r="B836" s="60" t="s">
        <v>775</v>
      </c>
      <c r="C836" s="60">
        <v>3150.71</v>
      </c>
      <c r="D836" s="60"/>
      <c r="E836" s="60">
        <v>31.48</v>
      </c>
      <c r="F836" s="60"/>
      <c r="G836" s="60">
        <v>0.89</v>
      </c>
      <c r="H836" s="60">
        <v>42.75</v>
      </c>
      <c r="I836" s="60">
        <v>22.54</v>
      </c>
      <c r="J836" s="60"/>
      <c r="K836" s="60"/>
    </row>
    <row r="837" spans="1:11" x14ac:dyDescent="0.3">
      <c r="A837" s="60" t="s">
        <v>4231</v>
      </c>
      <c r="B837" s="60" t="s">
        <v>7596</v>
      </c>
      <c r="C837" s="60">
        <v>9.26</v>
      </c>
      <c r="D837" s="60"/>
      <c r="E837" s="60">
        <v>0.77</v>
      </c>
      <c r="F837" s="60"/>
      <c r="G837" s="60">
        <v>0</v>
      </c>
      <c r="H837" s="60">
        <v>3.52</v>
      </c>
      <c r="I837" s="60">
        <v>-71.569999999999993</v>
      </c>
      <c r="J837" s="60"/>
      <c r="K837" s="60"/>
    </row>
    <row r="838" spans="1:11" x14ac:dyDescent="0.3">
      <c r="A838" s="60" t="s">
        <v>4232</v>
      </c>
      <c r="B838" s="60" t="s">
        <v>7597</v>
      </c>
      <c r="C838" s="60">
        <v>65.17</v>
      </c>
      <c r="D838" s="60"/>
      <c r="E838" s="60">
        <v>1.75</v>
      </c>
      <c r="F838" s="60"/>
      <c r="G838" s="60">
        <v>0</v>
      </c>
      <c r="H838" s="60">
        <v>2.91</v>
      </c>
      <c r="I838" s="60">
        <v>-13.24</v>
      </c>
      <c r="J838" s="60"/>
      <c r="K838" s="60"/>
    </row>
    <row r="839" spans="1:11" x14ac:dyDescent="0.3">
      <c r="A839" s="60" t="s">
        <v>776</v>
      </c>
      <c r="B839" s="60" t="s">
        <v>777</v>
      </c>
      <c r="C839" s="60">
        <v>1974.38</v>
      </c>
      <c r="D839" s="60"/>
      <c r="E839" s="60">
        <v>11.56</v>
      </c>
      <c r="F839" s="60"/>
      <c r="G839" s="60">
        <v>9.17</v>
      </c>
      <c r="H839" s="60">
        <v>14.29</v>
      </c>
      <c r="I839" s="60">
        <v>4.18</v>
      </c>
      <c r="J839" s="60"/>
      <c r="K839" s="60"/>
    </row>
    <row r="840" spans="1:11" x14ac:dyDescent="0.3">
      <c r="A840" s="60" t="s">
        <v>4233</v>
      </c>
      <c r="B840" s="60" t="s">
        <v>7598</v>
      </c>
      <c r="C840" s="60">
        <v>18.57</v>
      </c>
      <c r="D840" s="60"/>
      <c r="E840" s="60">
        <v>1.69</v>
      </c>
      <c r="F840" s="60"/>
      <c r="G840" s="60">
        <v>0</v>
      </c>
      <c r="H840" s="60">
        <v>4.21</v>
      </c>
      <c r="I840" s="60">
        <v>-21.29</v>
      </c>
      <c r="J840" s="60"/>
      <c r="K840" s="60"/>
    </row>
    <row r="841" spans="1:11" x14ac:dyDescent="0.3">
      <c r="A841" s="60" t="s">
        <v>778</v>
      </c>
      <c r="B841" s="60" t="s">
        <v>779</v>
      </c>
      <c r="C841" s="60">
        <v>1610.72</v>
      </c>
      <c r="D841" s="60"/>
      <c r="E841" s="60">
        <v>50.1</v>
      </c>
      <c r="F841" s="60"/>
      <c r="G841" s="60">
        <v>0</v>
      </c>
      <c r="H841" s="60">
        <v>58.85</v>
      </c>
      <c r="I841" s="60">
        <v>24.11</v>
      </c>
      <c r="J841" s="60"/>
      <c r="K841" s="60"/>
    </row>
    <row r="842" spans="1:11" x14ac:dyDescent="0.3">
      <c r="A842" s="60" t="s">
        <v>4234</v>
      </c>
      <c r="B842" s="60" t="s">
        <v>7599</v>
      </c>
      <c r="C842" s="60">
        <v>192.39</v>
      </c>
      <c r="D842" s="60"/>
      <c r="E842" s="60">
        <v>13.5</v>
      </c>
      <c r="F842" s="60"/>
      <c r="G842" s="60">
        <v>0</v>
      </c>
      <c r="H842" s="60">
        <v>23.43</v>
      </c>
      <c r="I842" s="60">
        <v>-36.06</v>
      </c>
      <c r="J842" s="60"/>
      <c r="K842" s="60"/>
    </row>
    <row r="843" spans="1:11" x14ac:dyDescent="0.3">
      <c r="A843" s="60" t="s">
        <v>4235</v>
      </c>
      <c r="B843" s="60" t="s">
        <v>7600</v>
      </c>
      <c r="C843" s="60">
        <v>6.75</v>
      </c>
      <c r="D843" s="60"/>
      <c r="E843" s="60">
        <v>2.7</v>
      </c>
      <c r="F843" s="60"/>
      <c r="G843" s="60">
        <v>0</v>
      </c>
      <c r="H843" s="60">
        <v>13.25</v>
      </c>
      <c r="I843" s="60">
        <v>-70.44</v>
      </c>
      <c r="J843" s="60"/>
      <c r="K843" s="60"/>
    </row>
    <row r="844" spans="1:11" x14ac:dyDescent="0.3">
      <c r="A844" s="60" t="s">
        <v>780</v>
      </c>
      <c r="B844" s="60" t="s">
        <v>781</v>
      </c>
      <c r="C844" s="60">
        <v>5582.65</v>
      </c>
      <c r="D844" s="60"/>
      <c r="E844" s="60">
        <v>68.680000000000007</v>
      </c>
      <c r="F844" s="60"/>
      <c r="G844" s="60">
        <v>1.46</v>
      </c>
      <c r="H844" s="60">
        <v>72.400000000000006</v>
      </c>
      <c r="I844" s="60">
        <v>73.400000000000006</v>
      </c>
      <c r="J844" s="60"/>
      <c r="K844" s="60"/>
    </row>
    <row r="845" spans="1:11" x14ac:dyDescent="0.3">
      <c r="A845" s="60" t="s">
        <v>782</v>
      </c>
      <c r="B845" s="60" t="s">
        <v>783</v>
      </c>
      <c r="C845" s="60">
        <v>3156.69</v>
      </c>
      <c r="D845" s="60"/>
      <c r="E845" s="60">
        <v>116.32</v>
      </c>
      <c r="F845" s="60"/>
      <c r="G845" s="60">
        <v>0</v>
      </c>
      <c r="H845" s="60">
        <v>142.46</v>
      </c>
      <c r="I845" s="60">
        <v>19.61</v>
      </c>
      <c r="J845" s="60"/>
      <c r="K845" s="60"/>
    </row>
    <row r="846" spans="1:11" x14ac:dyDescent="0.3">
      <c r="A846" s="60" t="s">
        <v>4236</v>
      </c>
      <c r="B846" s="60" t="s">
        <v>7601</v>
      </c>
      <c r="C846" s="60">
        <v>889.82</v>
      </c>
      <c r="D846" s="60"/>
      <c r="E846" s="60">
        <v>22.25</v>
      </c>
      <c r="F846" s="60"/>
      <c r="G846" s="60">
        <v>0</v>
      </c>
      <c r="H846" s="60">
        <v>24.54</v>
      </c>
      <c r="I846" s="60">
        <v>15.21</v>
      </c>
      <c r="J846" s="60"/>
      <c r="K846" s="60"/>
    </row>
    <row r="847" spans="1:11" x14ac:dyDescent="0.3">
      <c r="A847" s="60" t="s">
        <v>4237</v>
      </c>
      <c r="B847" s="60" t="s">
        <v>7602</v>
      </c>
      <c r="C847" s="60">
        <v>66.13</v>
      </c>
      <c r="D847" s="60"/>
      <c r="E847" s="60">
        <v>0.80989999999999995</v>
      </c>
      <c r="F847" s="60"/>
      <c r="G847" s="60">
        <v>0</v>
      </c>
      <c r="H847" s="60">
        <v>3.7</v>
      </c>
      <c r="I847" s="60">
        <v>-22.69</v>
      </c>
      <c r="J847" s="60"/>
      <c r="K847" s="60"/>
    </row>
    <row r="848" spans="1:11" x14ac:dyDescent="0.3">
      <c r="A848" s="60" t="s">
        <v>784</v>
      </c>
      <c r="B848" s="60" t="s">
        <v>785</v>
      </c>
      <c r="C848" s="60">
        <v>3731.14</v>
      </c>
      <c r="D848" s="60"/>
      <c r="E848" s="60">
        <v>155.27000000000001</v>
      </c>
      <c r="F848" s="60"/>
      <c r="G848" s="60">
        <v>2.96</v>
      </c>
      <c r="H848" s="60">
        <v>172.25</v>
      </c>
      <c r="I848" s="60">
        <v>33.11</v>
      </c>
      <c r="J848" s="60"/>
      <c r="K848" s="60"/>
    </row>
    <row r="849" spans="1:11" x14ac:dyDescent="0.3">
      <c r="A849" s="60" t="s">
        <v>786</v>
      </c>
      <c r="B849" s="60" t="s">
        <v>787</v>
      </c>
      <c r="C849" s="60">
        <v>25782.18</v>
      </c>
      <c r="D849" s="60"/>
      <c r="E849" s="60">
        <v>60</v>
      </c>
      <c r="F849" s="60"/>
      <c r="G849" s="60">
        <v>1.2</v>
      </c>
      <c r="H849" s="60">
        <v>60.07</v>
      </c>
      <c r="I849" s="60">
        <v>33.06</v>
      </c>
      <c r="J849" s="60"/>
      <c r="K849" s="60"/>
    </row>
    <row r="850" spans="1:11" x14ac:dyDescent="0.3">
      <c r="A850" s="60" t="s">
        <v>4238</v>
      </c>
      <c r="B850" s="60" t="s">
        <v>7603</v>
      </c>
      <c r="C850" s="60">
        <v>26048.6</v>
      </c>
      <c r="D850" s="60"/>
      <c r="E850" s="60">
        <v>60.62</v>
      </c>
      <c r="F850" s="60"/>
      <c r="G850" s="60">
        <v>1.19</v>
      </c>
      <c r="H850" s="60">
        <v>61.58</v>
      </c>
      <c r="I850" s="60">
        <v>33.06</v>
      </c>
      <c r="J850" s="60"/>
      <c r="K850" s="60"/>
    </row>
    <row r="851" spans="1:11" x14ac:dyDescent="0.3">
      <c r="A851" s="60" t="s">
        <v>788</v>
      </c>
      <c r="B851" s="60" t="s">
        <v>789</v>
      </c>
      <c r="C851" s="60">
        <v>5526.99</v>
      </c>
      <c r="D851" s="60"/>
      <c r="E851" s="60">
        <v>57.22</v>
      </c>
      <c r="F851" s="60"/>
      <c r="G851" s="60">
        <v>1.57</v>
      </c>
      <c r="H851" s="60">
        <v>57.34</v>
      </c>
      <c r="I851" s="60">
        <v>11.52</v>
      </c>
      <c r="J851" s="60"/>
      <c r="K851" s="60"/>
    </row>
    <row r="852" spans="1:11" x14ac:dyDescent="0.3">
      <c r="A852" s="60" t="s">
        <v>790</v>
      </c>
      <c r="B852" s="60" t="s">
        <v>791</v>
      </c>
      <c r="C852" s="60">
        <v>3234.3</v>
      </c>
      <c r="D852" s="60"/>
      <c r="E852" s="60">
        <v>51.85</v>
      </c>
      <c r="F852" s="60"/>
      <c r="G852" s="60">
        <v>2.31</v>
      </c>
      <c r="H852" s="60">
        <v>53.41</v>
      </c>
      <c r="I852" s="60">
        <v>14.77</v>
      </c>
      <c r="J852" s="60"/>
      <c r="K852" s="60"/>
    </row>
    <row r="853" spans="1:11" x14ac:dyDescent="0.3">
      <c r="A853" s="60" t="s">
        <v>792</v>
      </c>
      <c r="B853" s="60" t="s">
        <v>793</v>
      </c>
      <c r="C853" s="60">
        <v>2478.2399999999998</v>
      </c>
      <c r="D853" s="60"/>
      <c r="E853" s="60">
        <v>55.84</v>
      </c>
      <c r="F853" s="60"/>
      <c r="G853" s="60">
        <v>2.29</v>
      </c>
      <c r="H853" s="60">
        <v>55.84</v>
      </c>
      <c r="I853" s="60">
        <v>8.42</v>
      </c>
      <c r="J853" s="60"/>
      <c r="K853" s="60"/>
    </row>
    <row r="854" spans="1:11" x14ac:dyDescent="0.3">
      <c r="A854" s="60" t="s">
        <v>4239</v>
      </c>
      <c r="B854" s="60" t="s">
        <v>7604</v>
      </c>
      <c r="C854" s="60">
        <v>18.13</v>
      </c>
      <c r="D854" s="60"/>
      <c r="E854" s="60">
        <v>0.68810000000000004</v>
      </c>
      <c r="F854" s="60"/>
      <c r="G854" s="60">
        <v>0</v>
      </c>
      <c r="H854" s="60">
        <v>4.07</v>
      </c>
      <c r="I854" s="60">
        <v>-54.21</v>
      </c>
      <c r="J854" s="60"/>
      <c r="K854" s="60"/>
    </row>
    <row r="855" spans="1:11" x14ac:dyDescent="0.3">
      <c r="A855" s="60" t="s">
        <v>4240</v>
      </c>
      <c r="B855" s="60" t="s">
        <v>7605</v>
      </c>
      <c r="C855" s="60">
        <v>657</v>
      </c>
      <c r="D855" s="60"/>
      <c r="E855" s="60">
        <v>12.25</v>
      </c>
      <c r="F855" s="60"/>
      <c r="G855" s="60">
        <v>0</v>
      </c>
      <c r="H855" s="60">
        <v>12.25</v>
      </c>
      <c r="I855" s="60">
        <v>11.02</v>
      </c>
      <c r="J855" s="60"/>
      <c r="K855" s="60"/>
    </row>
    <row r="856" spans="1:11" x14ac:dyDescent="0.3">
      <c r="A856" s="60" t="s">
        <v>794</v>
      </c>
      <c r="B856" s="60" t="s">
        <v>795</v>
      </c>
      <c r="C856" s="60">
        <v>4124</v>
      </c>
      <c r="D856" s="60"/>
      <c r="E856" s="60">
        <v>22.68</v>
      </c>
      <c r="F856" s="60"/>
      <c r="G856" s="60">
        <v>0.53</v>
      </c>
      <c r="H856" s="60">
        <v>22.68</v>
      </c>
      <c r="I856" s="60">
        <v>81.19</v>
      </c>
      <c r="J856" s="60"/>
      <c r="K856" s="60"/>
    </row>
    <row r="857" spans="1:11" x14ac:dyDescent="0.3">
      <c r="A857" s="60" t="s">
        <v>4241</v>
      </c>
      <c r="B857" s="60" t="s">
        <v>7606</v>
      </c>
      <c r="C857" s="60">
        <v>296.98</v>
      </c>
      <c r="D857" s="60"/>
      <c r="E857" s="60">
        <v>17.670000000000002</v>
      </c>
      <c r="F857" s="60"/>
      <c r="G857" s="60">
        <v>0.91</v>
      </c>
      <c r="H857" s="60">
        <v>17.8</v>
      </c>
      <c r="I857" s="60">
        <v>4.01</v>
      </c>
      <c r="J857" s="60"/>
      <c r="K857" s="60"/>
    </row>
    <row r="858" spans="1:11" x14ac:dyDescent="0.3">
      <c r="A858" s="60" t="s">
        <v>4242</v>
      </c>
      <c r="B858" s="60" t="s">
        <v>7607</v>
      </c>
      <c r="C858" s="60">
        <v>888.63</v>
      </c>
      <c r="D858" s="60"/>
      <c r="E858" s="60">
        <v>17.55</v>
      </c>
      <c r="F858" s="60"/>
      <c r="G858" s="60">
        <v>1.1399999999999999</v>
      </c>
      <c r="H858" s="60">
        <v>17.55</v>
      </c>
      <c r="I858" s="60">
        <v>6.93</v>
      </c>
      <c r="J858" s="60"/>
      <c r="K858" s="60"/>
    </row>
    <row r="859" spans="1:11" x14ac:dyDescent="0.3">
      <c r="A859" s="60" t="s">
        <v>4243</v>
      </c>
      <c r="B859" s="60" t="s">
        <v>7608</v>
      </c>
      <c r="C859" s="60">
        <v>7.25</v>
      </c>
      <c r="D859" s="60"/>
      <c r="E859" s="60">
        <v>2.72</v>
      </c>
      <c r="F859" s="60"/>
      <c r="G859" s="60">
        <v>0</v>
      </c>
      <c r="H859" s="60">
        <v>9.59</v>
      </c>
      <c r="I859" s="60">
        <v>5.45</v>
      </c>
      <c r="J859" s="60"/>
      <c r="K859" s="60"/>
    </row>
    <row r="860" spans="1:11" x14ac:dyDescent="0.3">
      <c r="A860" s="60" t="s">
        <v>796</v>
      </c>
      <c r="B860" s="60" t="s">
        <v>797</v>
      </c>
      <c r="C860" s="60">
        <v>16276.48</v>
      </c>
      <c r="D860" s="60"/>
      <c r="E860" s="60">
        <v>33.729999999999997</v>
      </c>
      <c r="F860" s="60"/>
      <c r="G860" s="60">
        <v>2.25</v>
      </c>
      <c r="H860" s="60">
        <v>54.12</v>
      </c>
      <c r="I860" s="60">
        <v>21.76</v>
      </c>
      <c r="J860" s="60"/>
      <c r="K860" s="60"/>
    </row>
    <row r="861" spans="1:11" x14ac:dyDescent="0.3">
      <c r="A861" s="60" t="s">
        <v>4244</v>
      </c>
      <c r="B861" s="60" t="s">
        <v>7609</v>
      </c>
      <c r="C861" s="60">
        <v>26.16</v>
      </c>
      <c r="D861" s="60"/>
      <c r="E861" s="60">
        <v>3.85</v>
      </c>
      <c r="F861" s="60"/>
      <c r="G861" s="60">
        <v>0</v>
      </c>
      <c r="H861" s="60">
        <v>4.2</v>
      </c>
      <c r="I861" s="60">
        <v>-22.08</v>
      </c>
      <c r="J861" s="60"/>
      <c r="K861" s="60"/>
    </row>
    <row r="862" spans="1:11" x14ac:dyDescent="0.3">
      <c r="A862" s="60" t="s">
        <v>4245</v>
      </c>
      <c r="B862" s="60" t="s">
        <v>7610</v>
      </c>
      <c r="C862" s="60">
        <v>727.12</v>
      </c>
      <c r="D862" s="60"/>
      <c r="E862" s="60">
        <v>78</v>
      </c>
      <c r="F862" s="60"/>
      <c r="G862" s="60">
        <v>0.9</v>
      </c>
      <c r="H862" s="60">
        <v>78</v>
      </c>
      <c r="I862" s="60">
        <v>19.68</v>
      </c>
      <c r="J862" s="60"/>
      <c r="K862" s="60"/>
    </row>
    <row r="863" spans="1:11" x14ac:dyDescent="0.3">
      <c r="A863" s="60" t="s">
        <v>798</v>
      </c>
      <c r="B863" s="60" t="s">
        <v>799</v>
      </c>
      <c r="C863" s="60">
        <v>30651.43</v>
      </c>
      <c r="D863" s="60"/>
      <c r="E863" s="60">
        <v>85</v>
      </c>
      <c r="F863" s="60"/>
      <c r="G863" s="60">
        <v>4.16</v>
      </c>
      <c r="H863" s="60">
        <v>102.56</v>
      </c>
      <c r="I863" s="60">
        <v>4.84</v>
      </c>
      <c r="J863" s="60"/>
      <c r="K863" s="60"/>
    </row>
    <row r="864" spans="1:11" x14ac:dyDescent="0.3">
      <c r="A864" s="60" t="s">
        <v>4246</v>
      </c>
      <c r="B864" s="60" t="s">
        <v>7611</v>
      </c>
      <c r="C864" s="60">
        <v>85.1</v>
      </c>
      <c r="D864" s="60"/>
      <c r="E864" s="60">
        <v>3.16</v>
      </c>
      <c r="F864" s="60"/>
      <c r="G864" s="60">
        <v>0</v>
      </c>
      <c r="H864" s="60">
        <v>9.98</v>
      </c>
      <c r="I864" s="60">
        <v>-49.55</v>
      </c>
      <c r="J864" s="60"/>
      <c r="K864" s="60"/>
    </row>
    <row r="865" spans="1:11" x14ac:dyDescent="0.3">
      <c r="A865" s="60" t="s">
        <v>800</v>
      </c>
      <c r="B865" s="60" t="s">
        <v>801</v>
      </c>
      <c r="C865" s="60">
        <v>3593.8</v>
      </c>
      <c r="D865" s="60"/>
      <c r="E865" s="60">
        <v>9.08</v>
      </c>
      <c r="F865" s="60"/>
      <c r="G865" s="60">
        <v>3.36</v>
      </c>
      <c r="H865" s="60">
        <v>13.45</v>
      </c>
      <c r="I865" s="60">
        <v>3.7</v>
      </c>
      <c r="J865" s="60"/>
      <c r="K865" s="60"/>
    </row>
    <row r="866" spans="1:11" x14ac:dyDescent="0.3">
      <c r="A866" s="60" t="s">
        <v>802</v>
      </c>
      <c r="B866" s="60" t="s">
        <v>803</v>
      </c>
      <c r="C866" s="60">
        <v>7449.78</v>
      </c>
      <c r="D866" s="60"/>
      <c r="E866" s="60">
        <v>53.29</v>
      </c>
      <c r="F866" s="60"/>
      <c r="G866" s="60">
        <v>0</v>
      </c>
      <c r="H866" s="60">
        <v>57.09</v>
      </c>
      <c r="I866" s="60">
        <v>91.21</v>
      </c>
      <c r="J866" s="60"/>
      <c r="K866" s="60"/>
    </row>
    <row r="867" spans="1:11" x14ac:dyDescent="0.3">
      <c r="A867" s="60" t="s">
        <v>804</v>
      </c>
      <c r="B867" s="60" t="s">
        <v>805</v>
      </c>
      <c r="C867" s="60">
        <v>28370.89</v>
      </c>
      <c r="D867" s="60"/>
      <c r="E867" s="60">
        <v>51.5</v>
      </c>
      <c r="F867" s="60"/>
      <c r="G867" s="60">
        <v>2.72</v>
      </c>
      <c r="H867" s="60">
        <v>55.14</v>
      </c>
      <c r="I867" s="60">
        <v>10.76</v>
      </c>
      <c r="J867" s="60"/>
      <c r="K867" s="60"/>
    </row>
    <row r="868" spans="1:11" x14ac:dyDescent="0.3">
      <c r="A868" s="60" t="s">
        <v>4247</v>
      </c>
      <c r="B868" s="60" t="s">
        <v>7612</v>
      </c>
      <c r="C868" s="60">
        <v>330.62</v>
      </c>
      <c r="D868" s="60"/>
      <c r="E868" s="60">
        <v>9.94</v>
      </c>
      <c r="F868" s="60"/>
      <c r="G868" s="60">
        <v>15.19</v>
      </c>
      <c r="H868" s="60">
        <v>14.5</v>
      </c>
      <c r="I868" s="60">
        <v>-16.489999999999998</v>
      </c>
      <c r="J868" s="60"/>
      <c r="K868" s="60"/>
    </row>
    <row r="869" spans="1:11" x14ac:dyDescent="0.3">
      <c r="A869" s="60" t="s">
        <v>4248</v>
      </c>
      <c r="B869" s="60" t="s">
        <v>7613</v>
      </c>
      <c r="C869" s="60">
        <v>191.83</v>
      </c>
      <c r="D869" s="60"/>
      <c r="E869" s="60">
        <v>4.42</v>
      </c>
      <c r="F869" s="60"/>
      <c r="G869" s="60">
        <v>0</v>
      </c>
      <c r="H869" s="60">
        <v>5.6</v>
      </c>
      <c r="I869" s="60">
        <v>-12.54</v>
      </c>
      <c r="J869" s="60"/>
      <c r="K869" s="60"/>
    </row>
    <row r="870" spans="1:11" x14ac:dyDescent="0.3">
      <c r="A870" s="60" t="s">
        <v>4249</v>
      </c>
      <c r="B870" s="60" t="s">
        <v>7614</v>
      </c>
      <c r="C870" s="60">
        <v>1445.38</v>
      </c>
      <c r="D870" s="60"/>
      <c r="E870" s="60">
        <v>59.88</v>
      </c>
      <c r="F870" s="60"/>
      <c r="G870" s="60">
        <v>1.2</v>
      </c>
      <c r="H870" s="60">
        <v>59.88</v>
      </c>
      <c r="I870" s="60">
        <v>14.4</v>
      </c>
      <c r="J870" s="60"/>
      <c r="K870" s="60"/>
    </row>
    <row r="871" spans="1:11" x14ac:dyDescent="0.3">
      <c r="A871" s="60" t="s">
        <v>4250</v>
      </c>
      <c r="B871" s="60" t="s">
        <v>7615</v>
      </c>
      <c r="C871" s="60">
        <v>287.51</v>
      </c>
      <c r="D871" s="60"/>
      <c r="E871" s="60">
        <v>10</v>
      </c>
      <c r="F871" s="60"/>
      <c r="G871" s="60">
        <v>0</v>
      </c>
      <c r="H871" s="60">
        <v>10.1</v>
      </c>
      <c r="I871" s="60">
        <v>-27.32</v>
      </c>
      <c r="J871" s="60"/>
      <c r="K871" s="60"/>
    </row>
    <row r="872" spans="1:11" x14ac:dyDescent="0.3">
      <c r="A872" s="60" t="s">
        <v>4251</v>
      </c>
      <c r="B872" s="60" t="s">
        <v>7616</v>
      </c>
      <c r="C872" s="60">
        <v>346.32</v>
      </c>
      <c r="D872" s="60"/>
      <c r="E872" s="60">
        <v>23.94</v>
      </c>
      <c r="F872" s="60"/>
      <c r="G872" s="60">
        <v>2.76</v>
      </c>
      <c r="H872" s="60">
        <v>24</v>
      </c>
      <c r="I872" s="60">
        <v>10.050000000000001</v>
      </c>
      <c r="J872" s="60"/>
      <c r="K872" s="60"/>
    </row>
    <row r="873" spans="1:11" x14ac:dyDescent="0.3">
      <c r="A873" s="60" t="s">
        <v>4252</v>
      </c>
      <c r="B873" s="60" t="s">
        <v>7617</v>
      </c>
      <c r="C873" s="60">
        <v>21.79</v>
      </c>
      <c r="D873" s="60"/>
      <c r="E873" s="60">
        <v>0.36</v>
      </c>
      <c r="F873" s="60"/>
      <c r="G873" s="60">
        <v>0</v>
      </c>
      <c r="H873" s="60">
        <v>0.54</v>
      </c>
      <c r="I873" s="60">
        <v>4.4800000000000004</v>
      </c>
      <c r="J873" s="60"/>
      <c r="K873" s="60"/>
    </row>
    <row r="874" spans="1:11" x14ac:dyDescent="0.3">
      <c r="A874" s="60" t="s">
        <v>4253</v>
      </c>
      <c r="B874" s="60" t="s">
        <v>7618</v>
      </c>
      <c r="C874" s="60">
        <v>2101.4899999999998</v>
      </c>
      <c r="D874" s="60"/>
      <c r="E874" s="60">
        <v>5.8</v>
      </c>
      <c r="F874" s="60"/>
      <c r="G874" s="60">
        <v>0</v>
      </c>
      <c r="H874" s="60">
        <v>7.25</v>
      </c>
      <c r="I874" s="60">
        <v>-3.04</v>
      </c>
      <c r="J874" s="60"/>
      <c r="K874" s="60"/>
    </row>
    <row r="875" spans="1:11" x14ac:dyDescent="0.3">
      <c r="A875" s="60" t="s">
        <v>4254</v>
      </c>
      <c r="B875" s="60" t="s">
        <v>7619</v>
      </c>
      <c r="C875" s="60">
        <v>1755.76</v>
      </c>
      <c r="D875" s="60"/>
      <c r="E875" s="60">
        <v>38.6</v>
      </c>
      <c r="F875" s="60"/>
      <c r="G875" s="60">
        <v>3.94</v>
      </c>
      <c r="H875" s="60">
        <v>43.42</v>
      </c>
      <c r="I875" s="60">
        <v>-53.79</v>
      </c>
      <c r="J875" s="60"/>
      <c r="K875" s="60"/>
    </row>
    <row r="876" spans="1:11" x14ac:dyDescent="0.3">
      <c r="A876" s="60" t="s">
        <v>806</v>
      </c>
      <c r="B876" s="60" t="s">
        <v>807</v>
      </c>
      <c r="C876" s="60">
        <v>1984.81</v>
      </c>
      <c r="D876" s="60"/>
      <c r="E876" s="60">
        <v>23.64</v>
      </c>
      <c r="F876" s="60"/>
      <c r="G876" s="60">
        <v>9.64</v>
      </c>
      <c r="H876" s="60">
        <v>32.1</v>
      </c>
      <c r="I876" s="60">
        <v>9.92</v>
      </c>
      <c r="J876" s="60"/>
      <c r="K876" s="60"/>
    </row>
    <row r="877" spans="1:11" x14ac:dyDescent="0.3">
      <c r="A877" s="60" t="s">
        <v>4255</v>
      </c>
      <c r="B877" s="60" t="s">
        <v>7620</v>
      </c>
      <c r="C877" s="60">
        <v>493.84</v>
      </c>
      <c r="D877" s="60"/>
      <c r="E877" s="60">
        <v>14.96</v>
      </c>
      <c r="F877" s="60"/>
      <c r="G877" s="60">
        <v>0</v>
      </c>
      <c r="H877" s="60">
        <v>18.25</v>
      </c>
      <c r="I877" s="60">
        <v>25.48</v>
      </c>
      <c r="J877" s="60"/>
      <c r="K877" s="60"/>
    </row>
    <row r="878" spans="1:11" x14ac:dyDescent="0.3">
      <c r="A878" s="60" t="s">
        <v>4256</v>
      </c>
      <c r="B878" s="60" t="s">
        <v>7621</v>
      </c>
      <c r="C878" s="60">
        <v>449.12</v>
      </c>
      <c r="D878" s="60"/>
      <c r="E878" s="60">
        <v>21.35</v>
      </c>
      <c r="F878" s="60"/>
      <c r="G878" s="60">
        <v>0</v>
      </c>
      <c r="H878" s="60">
        <v>21.51</v>
      </c>
      <c r="I878" s="60">
        <v>11.19</v>
      </c>
      <c r="J878" s="60"/>
      <c r="K878" s="60"/>
    </row>
    <row r="879" spans="1:11" x14ac:dyDescent="0.3">
      <c r="A879" s="60" t="s">
        <v>808</v>
      </c>
      <c r="B879" s="60" t="s">
        <v>809</v>
      </c>
      <c r="C879" s="60">
        <v>3693.19</v>
      </c>
      <c r="D879" s="60"/>
      <c r="E879" s="60">
        <v>19.989999999999998</v>
      </c>
      <c r="F879" s="60"/>
      <c r="G879" s="60">
        <v>1.43</v>
      </c>
      <c r="H879" s="60">
        <v>24.07</v>
      </c>
      <c r="I879" s="60">
        <v>8.32</v>
      </c>
      <c r="J879" s="60"/>
      <c r="K879" s="60"/>
    </row>
    <row r="880" spans="1:11" x14ac:dyDescent="0.3">
      <c r="A880" s="60" t="s">
        <v>4257</v>
      </c>
      <c r="B880" s="60" t="s">
        <v>7622</v>
      </c>
      <c r="C880" s="60">
        <v>55.71</v>
      </c>
      <c r="D880" s="60"/>
      <c r="E880" s="60">
        <v>5.63</v>
      </c>
      <c r="F880" s="60"/>
      <c r="G880" s="60">
        <v>8.5299999999999994</v>
      </c>
      <c r="H880" s="60">
        <v>6.57</v>
      </c>
      <c r="I880" s="60">
        <v>-62.24</v>
      </c>
      <c r="J880" s="60"/>
      <c r="K880" s="60"/>
    </row>
    <row r="881" spans="1:11" x14ac:dyDescent="0.3">
      <c r="A881" s="60" t="s">
        <v>4258</v>
      </c>
      <c r="B881" s="60" t="s">
        <v>7623</v>
      </c>
      <c r="C881" s="60">
        <v>381.49</v>
      </c>
      <c r="D881" s="60"/>
      <c r="E881" s="60">
        <v>7.98</v>
      </c>
      <c r="F881" s="60"/>
      <c r="G881" s="60">
        <v>0</v>
      </c>
      <c r="H881" s="60">
        <v>8.17</v>
      </c>
      <c r="I881" s="60">
        <v>-71.28</v>
      </c>
      <c r="J881" s="60"/>
      <c r="K881" s="60"/>
    </row>
    <row r="882" spans="1:11" x14ac:dyDescent="0.3">
      <c r="A882" s="60" t="s">
        <v>810</v>
      </c>
      <c r="B882" s="60" t="s">
        <v>811</v>
      </c>
      <c r="C882" s="60">
        <v>1662.38</v>
      </c>
      <c r="D882" s="60"/>
      <c r="E882" s="60">
        <v>9.76</v>
      </c>
      <c r="F882" s="60"/>
      <c r="G882" s="60">
        <v>0</v>
      </c>
      <c r="H882" s="60">
        <v>15.98</v>
      </c>
      <c r="I882" s="60">
        <v>1.35</v>
      </c>
      <c r="J882" s="60"/>
      <c r="K882" s="60"/>
    </row>
    <row r="883" spans="1:11" x14ac:dyDescent="0.3">
      <c r="A883" s="60" t="s">
        <v>4259</v>
      </c>
      <c r="B883" s="60" t="s">
        <v>7624</v>
      </c>
      <c r="C883" s="60">
        <v>135.26</v>
      </c>
      <c r="D883" s="60"/>
      <c r="E883" s="60">
        <v>7.25</v>
      </c>
      <c r="F883" s="60"/>
      <c r="G883" s="60">
        <v>0</v>
      </c>
      <c r="H883" s="60">
        <v>7.76</v>
      </c>
      <c r="I883" s="60">
        <v>-6.65</v>
      </c>
      <c r="J883" s="60"/>
      <c r="K883" s="60"/>
    </row>
    <row r="884" spans="1:11" x14ac:dyDescent="0.3">
      <c r="A884" s="60" t="s">
        <v>812</v>
      </c>
      <c r="B884" s="60" t="s">
        <v>813</v>
      </c>
      <c r="C884" s="60">
        <v>8641.2199999999993</v>
      </c>
      <c r="D884" s="60"/>
      <c r="E884" s="60">
        <v>57.8</v>
      </c>
      <c r="F884" s="60"/>
      <c r="G884" s="60">
        <v>0.93</v>
      </c>
      <c r="H884" s="60">
        <v>59.46</v>
      </c>
      <c r="I884" s="60">
        <v>59.26</v>
      </c>
      <c r="J884" s="60"/>
      <c r="K884" s="60"/>
    </row>
    <row r="885" spans="1:11" x14ac:dyDescent="0.3">
      <c r="A885" s="60" t="s">
        <v>4260</v>
      </c>
      <c r="B885" s="60" t="s">
        <v>7625</v>
      </c>
      <c r="C885" s="60">
        <v>67.03</v>
      </c>
      <c r="D885" s="60"/>
      <c r="E885" s="60">
        <v>3.15</v>
      </c>
      <c r="F885" s="60"/>
      <c r="G885" s="60">
        <v>0</v>
      </c>
      <c r="H885" s="60">
        <v>6.68</v>
      </c>
      <c r="I885" s="60">
        <v>-57.94</v>
      </c>
      <c r="J885" s="60"/>
      <c r="K885" s="60"/>
    </row>
    <row r="886" spans="1:11" x14ac:dyDescent="0.3">
      <c r="A886" s="60" t="s">
        <v>814</v>
      </c>
      <c r="B886" s="60" t="s">
        <v>815</v>
      </c>
      <c r="C886" s="60">
        <v>7569.28</v>
      </c>
      <c r="D886" s="60"/>
      <c r="E886" s="60">
        <v>26.4</v>
      </c>
      <c r="F886" s="60"/>
      <c r="G886" s="60">
        <v>0</v>
      </c>
      <c r="H886" s="60">
        <v>26.48</v>
      </c>
      <c r="I886" s="60">
        <v>23.13</v>
      </c>
      <c r="J886" s="60"/>
      <c r="K886" s="60"/>
    </row>
    <row r="887" spans="1:11" x14ac:dyDescent="0.3">
      <c r="A887" s="60" t="s">
        <v>4261</v>
      </c>
      <c r="B887" s="60" t="s">
        <v>7626</v>
      </c>
      <c r="C887" s="60">
        <v>8.1999999999999993</v>
      </c>
      <c r="D887" s="60"/>
      <c r="E887" s="60">
        <v>1.6535</v>
      </c>
      <c r="F887" s="60"/>
      <c r="G887" s="60">
        <v>7.26</v>
      </c>
      <c r="H887" s="60">
        <v>2.6</v>
      </c>
      <c r="I887" s="60">
        <v>198.96</v>
      </c>
      <c r="J887" s="60"/>
      <c r="K887" s="60"/>
    </row>
    <row r="888" spans="1:11" x14ac:dyDescent="0.3">
      <c r="A888" s="60" t="s">
        <v>4262</v>
      </c>
      <c r="B888" s="60" t="s">
        <v>7627</v>
      </c>
      <c r="C888" s="60">
        <v>575</v>
      </c>
      <c r="D888" s="60"/>
      <c r="E888" s="60">
        <v>6.74</v>
      </c>
      <c r="F888" s="60"/>
      <c r="G888" s="60">
        <v>2.97</v>
      </c>
      <c r="H888" s="60">
        <v>8.0399999999999991</v>
      </c>
      <c r="I888" s="60">
        <v>3.26</v>
      </c>
      <c r="J888" s="60"/>
      <c r="K888" s="60"/>
    </row>
    <row r="889" spans="1:11" x14ac:dyDescent="0.3">
      <c r="A889" s="60" t="s">
        <v>4263</v>
      </c>
      <c r="B889" s="60" t="s">
        <v>7628</v>
      </c>
      <c r="C889" s="60">
        <v>8.7799999999999994</v>
      </c>
      <c r="D889" s="60"/>
      <c r="E889" s="60">
        <v>2.23</v>
      </c>
      <c r="F889" s="60"/>
      <c r="G889" s="60">
        <v>0</v>
      </c>
      <c r="H889" s="60">
        <v>8.25</v>
      </c>
      <c r="I889" s="60">
        <v>-370.28</v>
      </c>
      <c r="J889" s="60"/>
      <c r="K889" s="60"/>
    </row>
    <row r="890" spans="1:11" x14ac:dyDescent="0.3">
      <c r="A890" s="60" t="s">
        <v>4264</v>
      </c>
      <c r="B890" s="60" t="s">
        <v>7629</v>
      </c>
      <c r="C890" s="60">
        <v>184.24</v>
      </c>
      <c r="D890" s="60"/>
      <c r="E890" s="60">
        <v>11.05</v>
      </c>
      <c r="F890" s="60"/>
      <c r="G890" s="60">
        <v>0</v>
      </c>
      <c r="H890" s="60">
        <v>17.260000000000002</v>
      </c>
      <c r="I890" s="60">
        <v>-48.8</v>
      </c>
      <c r="J890" s="60"/>
      <c r="K890" s="60"/>
    </row>
    <row r="891" spans="1:11" x14ac:dyDescent="0.3">
      <c r="A891" s="60" t="s">
        <v>816</v>
      </c>
      <c r="B891" s="60" t="s">
        <v>817</v>
      </c>
      <c r="C891" s="60">
        <v>8254.8799999999992</v>
      </c>
      <c r="D891" s="60"/>
      <c r="E891" s="60">
        <v>51.43</v>
      </c>
      <c r="F891" s="60"/>
      <c r="G891" s="60">
        <v>0.84</v>
      </c>
      <c r="H891" s="60">
        <v>51.96</v>
      </c>
      <c r="I891" s="60">
        <v>50.73</v>
      </c>
      <c r="J891" s="60"/>
      <c r="K891" s="60"/>
    </row>
    <row r="892" spans="1:11" x14ac:dyDescent="0.3">
      <c r="A892" s="60" t="s">
        <v>4265</v>
      </c>
      <c r="B892" s="60" t="s">
        <v>7630</v>
      </c>
      <c r="C892" s="60">
        <v>96.28</v>
      </c>
      <c r="D892" s="60"/>
      <c r="E892" s="60">
        <v>2.54</v>
      </c>
      <c r="F892" s="60"/>
      <c r="G892" s="60">
        <v>0</v>
      </c>
      <c r="H892" s="60">
        <v>5.76</v>
      </c>
      <c r="I892" s="60">
        <v>-24.55</v>
      </c>
      <c r="J892" s="60"/>
      <c r="K892" s="60"/>
    </row>
    <row r="893" spans="1:11" x14ac:dyDescent="0.3">
      <c r="A893" s="60" t="s">
        <v>4266</v>
      </c>
      <c r="B893" s="60" t="s">
        <v>7631</v>
      </c>
      <c r="C893" s="60">
        <v>206.1</v>
      </c>
      <c r="D893" s="60"/>
      <c r="E893" s="60">
        <v>5</v>
      </c>
      <c r="F893" s="60"/>
      <c r="G893" s="60">
        <v>0</v>
      </c>
      <c r="H893" s="60">
        <v>5.15</v>
      </c>
      <c r="I893" s="60">
        <v>-5.25</v>
      </c>
      <c r="J893" s="60"/>
      <c r="K893" s="60"/>
    </row>
    <row r="894" spans="1:11" x14ac:dyDescent="0.3">
      <c r="A894" s="60" t="s">
        <v>818</v>
      </c>
      <c r="B894" s="60" t="s">
        <v>819</v>
      </c>
      <c r="C894" s="60">
        <v>11185.27</v>
      </c>
      <c r="D894" s="60"/>
      <c r="E894" s="60">
        <v>78.11</v>
      </c>
      <c r="F894" s="60"/>
      <c r="G894" s="60">
        <v>1.84</v>
      </c>
      <c r="H894" s="60">
        <v>78.709999999999994</v>
      </c>
      <c r="I894" s="60">
        <v>30.69</v>
      </c>
      <c r="J894" s="60"/>
      <c r="K894" s="60"/>
    </row>
    <row r="895" spans="1:11" x14ac:dyDescent="0.3">
      <c r="A895" s="60" t="s">
        <v>820</v>
      </c>
      <c r="B895" s="60" t="s">
        <v>821</v>
      </c>
      <c r="C895" s="60">
        <v>6574.08</v>
      </c>
      <c r="D895" s="60"/>
      <c r="E895" s="60">
        <v>22.72</v>
      </c>
      <c r="F895" s="60"/>
      <c r="G895" s="60">
        <v>1.51</v>
      </c>
      <c r="H895" s="60">
        <v>30.72</v>
      </c>
      <c r="I895" s="60">
        <v>14.24</v>
      </c>
      <c r="J895" s="60"/>
      <c r="K895" s="60"/>
    </row>
    <row r="896" spans="1:11" x14ac:dyDescent="0.3">
      <c r="A896" s="60" t="s">
        <v>4267</v>
      </c>
      <c r="B896" s="60" t="s">
        <v>7632</v>
      </c>
      <c r="C896" s="60">
        <v>1772.54</v>
      </c>
      <c r="D896" s="60"/>
      <c r="E896" s="60">
        <v>55</v>
      </c>
      <c r="F896" s="60"/>
      <c r="G896" s="60">
        <v>3</v>
      </c>
      <c r="H896" s="60">
        <v>77.849999999999994</v>
      </c>
      <c r="I896" s="60">
        <v>-334.08</v>
      </c>
      <c r="J896" s="60"/>
      <c r="K896" s="60"/>
    </row>
    <row r="897" spans="1:11" x14ac:dyDescent="0.3">
      <c r="A897" s="60" t="s">
        <v>4268</v>
      </c>
      <c r="B897" s="60" t="s">
        <v>7633</v>
      </c>
      <c r="C897" s="60">
        <v>438.97</v>
      </c>
      <c r="D897" s="60"/>
      <c r="E897" s="60">
        <v>12.85</v>
      </c>
      <c r="F897" s="60"/>
      <c r="G897" s="60">
        <v>2.0499999999999998</v>
      </c>
      <c r="H897" s="60">
        <v>12.87</v>
      </c>
      <c r="I897" s="60">
        <v>11.22</v>
      </c>
      <c r="J897" s="60"/>
      <c r="K897" s="60"/>
    </row>
    <row r="898" spans="1:11" x14ac:dyDescent="0.3">
      <c r="A898" s="60" t="s">
        <v>4269</v>
      </c>
      <c r="B898" s="60" t="s">
        <v>7634</v>
      </c>
      <c r="C898" s="60">
        <v>665.74</v>
      </c>
      <c r="D898" s="60"/>
      <c r="E898" s="60">
        <v>9.7200000000000006</v>
      </c>
      <c r="F898" s="60"/>
      <c r="G898" s="60">
        <v>0</v>
      </c>
      <c r="H898" s="60">
        <v>9.7899999999999991</v>
      </c>
      <c r="I898" s="60">
        <v>45.37</v>
      </c>
      <c r="J898" s="60"/>
      <c r="K898" s="60"/>
    </row>
    <row r="899" spans="1:11" x14ac:dyDescent="0.3">
      <c r="A899" s="60" t="s">
        <v>4270</v>
      </c>
      <c r="B899" s="60" t="s">
        <v>7635</v>
      </c>
      <c r="C899" s="60">
        <v>3.5</v>
      </c>
      <c r="D899" s="60"/>
      <c r="E899" s="60">
        <v>0.02</v>
      </c>
      <c r="F899" s="60"/>
      <c r="G899" s="60">
        <v>0</v>
      </c>
      <c r="H899" s="60">
        <v>0.06</v>
      </c>
      <c r="I899" s="60">
        <v>-412</v>
      </c>
      <c r="J899" s="60"/>
      <c r="K899" s="60"/>
    </row>
    <row r="900" spans="1:11" x14ac:dyDescent="0.3">
      <c r="A900" s="60" t="s">
        <v>4271</v>
      </c>
      <c r="B900" s="60" t="s">
        <v>7636</v>
      </c>
      <c r="C900" s="60">
        <v>734.42</v>
      </c>
      <c r="D900" s="60"/>
      <c r="E900" s="60">
        <v>7.27</v>
      </c>
      <c r="F900" s="60"/>
      <c r="G900" s="60">
        <v>0</v>
      </c>
      <c r="H900" s="60">
        <v>8.5</v>
      </c>
      <c r="I900" s="60">
        <v>12.4</v>
      </c>
      <c r="J900" s="60"/>
      <c r="K900" s="60"/>
    </row>
    <row r="901" spans="1:11" x14ac:dyDescent="0.3">
      <c r="A901" s="60" t="s">
        <v>822</v>
      </c>
      <c r="B901" s="60" t="s">
        <v>823</v>
      </c>
      <c r="C901" s="60">
        <v>94551.63</v>
      </c>
      <c r="D901" s="60"/>
      <c r="E901" s="60">
        <v>121.97</v>
      </c>
      <c r="F901" s="60"/>
      <c r="G901" s="60">
        <v>0</v>
      </c>
      <c r="H901" s="60">
        <v>122.14</v>
      </c>
      <c r="I901" s="60">
        <v>70.48</v>
      </c>
      <c r="J901" s="60"/>
      <c r="K901" s="60"/>
    </row>
    <row r="902" spans="1:11" x14ac:dyDescent="0.3">
      <c r="A902" s="60" t="s">
        <v>4272</v>
      </c>
      <c r="B902" s="60" t="s">
        <v>7637</v>
      </c>
      <c r="C902" s="60">
        <v>61.53</v>
      </c>
      <c r="D902" s="60"/>
      <c r="E902" s="60">
        <v>10.35</v>
      </c>
      <c r="F902" s="60"/>
      <c r="G902" s="60">
        <v>15.71</v>
      </c>
      <c r="H902" s="60">
        <v>11.86</v>
      </c>
      <c r="I902" s="60">
        <v>5.41</v>
      </c>
      <c r="J902" s="60"/>
      <c r="K902" s="60"/>
    </row>
    <row r="903" spans="1:11" x14ac:dyDescent="0.3">
      <c r="A903" s="60" t="s">
        <v>4273</v>
      </c>
      <c r="B903" s="60" t="s">
        <v>7638</v>
      </c>
      <c r="C903" s="60">
        <v>83.59</v>
      </c>
      <c r="D903" s="60"/>
      <c r="E903" s="60">
        <v>6.95</v>
      </c>
      <c r="F903" s="60"/>
      <c r="G903" s="60">
        <v>0</v>
      </c>
      <c r="H903" s="60">
        <v>9.1199999999999992</v>
      </c>
      <c r="I903" s="60">
        <v>-34.29</v>
      </c>
      <c r="J903" s="60"/>
      <c r="K903" s="60"/>
    </row>
    <row r="904" spans="1:11" x14ac:dyDescent="0.3">
      <c r="A904" s="60" t="s">
        <v>4274</v>
      </c>
      <c r="B904" s="60" t="s">
        <v>7639</v>
      </c>
      <c r="C904" s="60">
        <v>379.77</v>
      </c>
      <c r="D904" s="60"/>
      <c r="E904" s="60">
        <v>7.25</v>
      </c>
      <c r="F904" s="60"/>
      <c r="G904" s="60">
        <v>0</v>
      </c>
      <c r="H904" s="60">
        <v>32.81</v>
      </c>
      <c r="I904" s="60">
        <v>-59.94</v>
      </c>
      <c r="J904" s="60"/>
      <c r="K904" s="60"/>
    </row>
    <row r="905" spans="1:11" x14ac:dyDescent="0.3">
      <c r="A905" s="60" t="s">
        <v>824</v>
      </c>
      <c r="B905" s="60" t="s">
        <v>825</v>
      </c>
      <c r="C905" s="60">
        <v>1484.71</v>
      </c>
      <c r="D905" s="60"/>
      <c r="E905" s="60">
        <v>29.18</v>
      </c>
      <c r="F905" s="60"/>
      <c r="G905" s="60">
        <v>0</v>
      </c>
      <c r="H905" s="60">
        <v>29.6</v>
      </c>
      <c r="I905" s="60">
        <v>11.04</v>
      </c>
      <c r="J905" s="60"/>
      <c r="K905" s="60"/>
    </row>
    <row r="906" spans="1:11" x14ac:dyDescent="0.3">
      <c r="A906" s="60" t="s">
        <v>4275</v>
      </c>
      <c r="B906" s="60" t="s">
        <v>7640</v>
      </c>
      <c r="C906" s="60">
        <v>1403.81</v>
      </c>
      <c r="D906" s="60"/>
      <c r="E906" s="60">
        <v>27.59</v>
      </c>
      <c r="F906" s="60"/>
      <c r="G906" s="60">
        <v>0</v>
      </c>
      <c r="H906" s="60">
        <v>28</v>
      </c>
      <c r="I906" s="60">
        <v>11.04</v>
      </c>
      <c r="J906" s="60"/>
      <c r="K906" s="60"/>
    </row>
    <row r="907" spans="1:11" x14ac:dyDescent="0.3">
      <c r="A907" s="60" t="s">
        <v>4276</v>
      </c>
      <c r="B907" s="60" t="s">
        <v>7641</v>
      </c>
      <c r="C907" s="60">
        <v>867.28</v>
      </c>
      <c r="D907" s="60"/>
      <c r="E907" s="60">
        <v>9.9600000000000009</v>
      </c>
      <c r="F907" s="60"/>
      <c r="G907" s="60">
        <v>0</v>
      </c>
      <c r="H907" s="60">
        <v>10.19</v>
      </c>
      <c r="I907" s="60">
        <v>-10.68</v>
      </c>
      <c r="J907" s="60"/>
      <c r="K907" s="60"/>
    </row>
    <row r="908" spans="1:11" x14ac:dyDescent="0.3">
      <c r="A908" s="60" t="s">
        <v>4277</v>
      </c>
      <c r="B908" s="60" t="s">
        <v>7642</v>
      </c>
      <c r="C908" s="60">
        <v>1553.92</v>
      </c>
      <c r="D908" s="60"/>
      <c r="E908" s="60">
        <v>22.5</v>
      </c>
      <c r="F908" s="60"/>
      <c r="G908" s="60">
        <v>10.67</v>
      </c>
      <c r="H908" s="60">
        <v>22.99</v>
      </c>
      <c r="I908" s="60">
        <v>-5.72</v>
      </c>
      <c r="J908" s="60"/>
      <c r="K908" s="60"/>
    </row>
    <row r="909" spans="1:11" x14ac:dyDescent="0.3">
      <c r="A909" s="60" t="s">
        <v>4278</v>
      </c>
      <c r="B909" s="60" t="s">
        <v>7643</v>
      </c>
      <c r="C909" s="60">
        <v>46.41</v>
      </c>
      <c r="D909" s="60"/>
      <c r="E909" s="60">
        <v>5.01</v>
      </c>
      <c r="F909" s="60"/>
      <c r="G909" s="60">
        <v>0</v>
      </c>
      <c r="H909" s="60">
        <v>5.01</v>
      </c>
      <c r="I909" s="60">
        <v>-262.98</v>
      </c>
      <c r="J909" s="60"/>
      <c r="K909" s="60"/>
    </row>
    <row r="910" spans="1:11" x14ac:dyDescent="0.3">
      <c r="A910" s="60" t="s">
        <v>826</v>
      </c>
      <c r="B910" s="60" t="s">
        <v>827</v>
      </c>
      <c r="C910" s="60">
        <v>16815.240000000002</v>
      </c>
      <c r="D910" s="60"/>
      <c r="E910" s="60">
        <v>49.53</v>
      </c>
      <c r="F910" s="60"/>
      <c r="G910" s="60">
        <v>0</v>
      </c>
      <c r="H910" s="60">
        <v>67.33</v>
      </c>
      <c r="I910" s="60">
        <v>18.39</v>
      </c>
      <c r="J910" s="60"/>
      <c r="K910" s="60"/>
    </row>
    <row r="911" spans="1:11" x14ac:dyDescent="0.3">
      <c r="A911" s="60" t="s">
        <v>4279</v>
      </c>
      <c r="B911" s="60" t="s">
        <v>7644</v>
      </c>
      <c r="C911" s="60">
        <v>606.32000000000005</v>
      </c>
      <c r="D911" s="60"/>
      <c r="E911" s="60">
        <v>5.86</v>
      </c>
      <c r="F911" s="60"/>
      <c r="G911" s="60">
        <v>0</v>
      </c>
      <c r="H911" s="60">
        <v>7.39</v>
      </c>
      <c r="I911" s="60">
        <v>-76.760000000000005</v>
      </c>
      <c r="J911" s="60"/>
      <c r="K911" s="60"/>
    </row>
    <row r="912" spans="1:11" x14ac:dyDescent="0.3">
      <c r="A912" s="60" t="s">
        <v>4280</v>
      </c>
      <c r="B912" s="60" t="s">
        <v>7645</v>
      </c>
      <c r="C912" s="60">
        <v>20.56</v>
      </c>
      <c r="D912" s="60"/>
      <c r="E912" s="60">
        <v>0.74929999999999997</v>
      </c>
      <c r="F912" s="60"/>
      <c r="G912" s="60">
        <v>0</v>
      </c>
      <c r="H912" s="60">
        <v>4.05</v>
      </c>
      <c r="I912" s="60">
        <v>-141.78</v>
      </c>
      <c r="J912" s="60"/>
      <c r="K912" s="60"/>
    </row>
    <row r="913" spans="1:11" x14ac:dyDescent="0.3">
      <c r="A913" s="60" t="s">
        <v>4281</v>
      </c>
      <c r="B913" s="60" t="s">
        <v>7646</v>
      </c>
      <c r="C913" s="60">
        <v>35.29</v>
      </c>
      <c r="D913" s="60"/>
      <c r="E913" s="60">
        <v>4.7699999999999996</v>
      </c>
      <c r="F913" s="60"/>
      <c r="G913" s="60">
        <v>11.46</v>
      </c>
      <c r="H913" s="60">
        <v>6.7</v>
      </c>
      <c r="I913" s="60">
        <v>-1.36</v>
      </c>
      <c r="J913" s="60"/>
      <c r="K913" s="60"/>
    </row>
    <row r="914" spans="1:11" x14ac:dyDescent="0.3">
      <c r="A914" s="60" t="s">
        <v>4282</v>
      </c>
      <c r="B914" s="60" t="s">
        <v>7647</v>
      </c>
      <c r="C914" s="60">
        <v>10.06</v>
      </c>
      <c r="D914" s="60"/>
      <c r="E914" s="60">
        <v>4.2</v>
      </c>
      <c r="F914" s="60"/>
      <c r="G914" s="60">
        <v>0</v>
      </c>
      <c r="H914" s="60">
        <v>6.8</v>
      </c>
      <c r="I914" s="60">
        <v>-55.66</v>
      </c>
      <c r="J914" s="60"/>
      <c r="K914" s="60"/>
    </row>
    <row r="915" spans="1:11" x14ac:dyDescent="0.3">
      <c r="A915" s="60" t="s">
        <v>4283</v>
      </c>
      <c r="B915" s="60" t="s">
        <v>7648</v>
      </c>
      <c r="C915" s="60">
        <v>371.28</v>
      </c>
      <c r="D915" s="60"/>
      <c r="E915" s="60">
        <v>2.6</v>
      </c>
      <c r="F915" s="60"/>
      <c r="G915" s="60">
        <v>0</v>
      </c>
      <c r="H915" s="60">
        <v>2.82</v>
      </c>
      <c r="I915" s="60">
        <v>-157.82</v>
      </c>
      <c r="J915" s="60"/>
      <c r="K915" s="60"/>
    </row>
    <row r="916" spans="1:11" x14ac:dyDescent="0.3">
      <c r="A916" s="60" t="s">
        <v>4284</v>
      </c>
      <c r="B916" s="60" t="s">
        <v>7649</v>
      </c>
      <c r="C916" s="60">
        <v>40.68</v>
      </c>
      <c r="D916" s="60"/>
      <c r="E916" s="60">
        <v>4.16</v>
      </c>
      <c r="F916" s="60"/>
      <c r="G916" s="60">
        <v>0</v>
      </c>
      <c r="H916" s="60">
        <v>5.95</v>
      </c>
      <c r="I916" s="60">
        <v>38.340000000000003</v>
      </c>
      <c r="J916" s="60"/>
      <c r="K916" s="60"/>
    </row>
    <row r="917" spans="1:11" x14ac:dyDescent="0.3">
      <c r="A917" s="60" t="s">
        <v>4285</v>
      </c>
      <c r="B917" s="60" t="s">
        <v>7650</v>
      </c>
      <c r="C917" s="60">
        <v>669.84</v>
      </c>
      <c r="D917" s="60"/>
      <c r="E917" s="60">
        <v>31.55</v>
      </c>
      <c r="F917" s="60"/>
      <c r="G917" s="60">
        <v>0</v>
      </c>
      <c r="H917" s="60">
        <v>36.29</v>
      </c>
      <c r="I917" s="60">
        <v>5.75</v>
      </c>
      <c r="J917" s="60"/>
      <c r="K917" s="60"/>
    </row>
    <row r="918" spans="1:11" x14ac:dyDescent="0.3">
      <c r="A918" s="60" t="s">
        <v>828</v>
      </c>
      <c r="B918" s="60" t="s">
        <v>829</v>
      </c>
      <c r="C918" s="60">
        <v>6750.98</v>
      </c>
      <c r="D918" s="60"/>
      <c r="E918" s="60">
        <v>28.96</v>
      </c>
      <c r="F918" s="60"/>
      <c r="G918" s="60">
        <v>4.1399999999999997</v>
      </c>
      <c r="H918" s="60">
        <v>49.58</v>
      </c>
      <c r="I918" s="60">
        <v>5.94</v>
      </c>
      <c r="J918" s="60"/>
      <c r="K918" s="60"/>
    </row>
    <row r="919" spans="1:11" x14ac:dyDescent="0.3">
      <c r="A919" s="60" t="s">
        <v>4286</v>
      </c>
      <c r="B919" s="60" t="s">
        <v>7651</v>
      </c>
      <c r="C919" s="60">
        <v>23.84</v>
      </c>
      <c r="D919" s="60"/>
      <c r="E919" s="60">
        <v>1.49</v>
      </c>
      <c r="F919" s="60"/>
      <c r="G919" s="60">
        <v>0</v>
      </c>
      <c r="H919" s="60">
        <v>1.5</v>
      </c>
      <c r="I919" s="60">
        <v>3.82</v>
      </c>
      <c r="J919" s="60"/>
      <c r="K919" s="60"/>
    </row>
    <row r="920" spans="1:11" x14ac:dyDescent="0.3">
      <c r="A920" s="60" t="s">
        <v>4287</v>
      </c>
      <c r="B920" s="60" t="s">
        <v>7652</v>
      </c>
      <c r="C920" s="60">
        <v>124.09</v>
      </c>
      <c r="D920" s="60"/>
      <c r="E920" s="60">
        <v>19.05</v>
      </c>
      <c r="F920" s="60"/>
      <c r="G920" s="60">
        <v>0</v>
      </c>
      <c r="H920" s="60">
        <v>20.2</v>
      </c>
      <c r="I920" s="60">
        <v>35.049999999999997</v>
      </c>
      <c r="J920" s="60"/>
      <c r="K920" s="60"/>
    </row>
    <row r="921" spans="1:11" x14ac:dyDescent="0.3">
      <c r="A921" s="60" t="s">
        <v>4288</v>
      </c>
      <c r="B921" s="60" t="s">
        <v>7653</v>
      </c>
      <c r="C921" s="60">
        <v>149.30000000000001</v>
      </c>
      <c r="D921" s="60"/>
      <c r="E921" s="60">
        <v>43.15</v>
      </c>
      <c r="F921" s="60"/>
      <c r="G921" s="60">
        <v>2.97</v>
      </c>
      <c r="H921" s="60">
        <v>46.74</v>
      </c>
      <c r="I921" s="60">
        <v>9.32</v>
      </c>
      <c r="J921" s="60"/>
      <c r="K921" s="60"/>
    </row>
    <row r="922" spans="1:11" x14ac:dyDescent="0.3">
      <c r="A922" s="60" t="s">
        <v>830</v>
      </c>
      <c r="B922" s="60" t="s">
        <v>831</v>
      </c>
      <c r="C922" s="60">
        <v>2230.02</v>
      </c>
      <c r="D922" s="60"/>
      <c r="E922" s="60">
        <v>16.22</v>
      </c>
      <c r="F922" s="60"/>
      <c r="G922" s="60">
        <v>2.1</v>
      </c>
      <c r="H922" s="60">
        <v>16.38</v>
      </c>
      <c r="I922" s="60">
        <v>6</v>
      </c>
      <c r="J922" s="60"/>
      <c r="K922" s="60"/>
    </row>
    <row r="923" spans="1:11" x14ac:dyDescent="0.3">
      <c r="A923" s="60" t="s">
        <v>832</v>
      </c>
      <c r="B923" s="60" t="s">
        <v>833</v>
      </c>
      <c r="C923" s="60">
        <v>16364.74</v>
      </c>
      <c r="D923" s="60"/>
      <c r="E923" s="60">
        <v>31.97</v>
      </c>
      <c r="F923" s="60"/>
      <c r="G923" s="60">
        <v>1.5</v>
      </c>
      <c r="H923" s="60">
        <v>31.97</v>
      </c>
      <c r="I923" s="60">
        <v>4.88</v>
      </c>
      <c r="J923" s="60"/>
      <c r="K923" s="60"/>
    </row>
    <row r="924" spans="1:11" x14ac:dyDescent="0.3">
      <c r="A924" s="60" t="s">
        <v>4289</v>
      </c>
      <c r="B924" s="60" t="s">
        <v>7654</v>
      </c>
      <c r="C924" s="60">
        <v>419.67</v>
      </c>
      <c r="D924" s="60"/>
      <c r="E924" s="60">
        <v>34.1</v>
      </c>
      <c r="F924" s="60"/>
      <c r="G924" s="60">
        <v>0.82</v>
      </c>
      <c r="H924" s="60">
        <v>34.1</v>
      </c>
      <c r="I924" s="60">
        <v>18.84</v>
      </c>
      <c r="J924" s="60"/>
      <c r="K924" s="60"/>
    </row>
    <row r="925" spans="1:11" x14ac:dyDescent="0.3">
      <c r="A925" s="60" t="s">
        <v>4290</v>
      </c>
      <c r="B925" s="60" t="s">
        <v>7655</v>
      </c>
      <c r="C925" s="60">
        <v>398.81</v>
      </c>
      <c r="D925" s="60"/>
      <c r="E925" s="60">
        <v>9.3000000000000007</v>
      </c>
      <c r="F925" s="60"/>
      <c r="G925" s="60">
        <v>0</v>
      </c>
      <c r="H925" s="60">
        <v>22.52</v>
      </c>
      <c r="I925" s="60">
        <v>-46.41</v>
      </c>
      <c r="J925" s="60"/>
      <c r="K925" s="60"/>
    </row>
    <row r="926" spans="1:11" x14ac:dyDescent="0.3">
      <c r="A926" s="60" t="s">
        <v>4291</v>
      </c>
      <c r="B926" s="60" t="s">
        <v>7656</v>
      </c>
      <c r="C926" s="60">
        <v>159.34</v>
      </c>
      <c r="D926" s="60"/>
      <c r="E926" s="60">
        <v>15.5</v>
      </c>
      <c r="F926" s="60"/>
      <c r="G926" s="60">
        <v>2.84</v>
      </c>
      <c r="H926" s="60">
        <v>15.5</v>
      </c>
      <c r="I926" s="60">
        <v>4.6900000000000004</v>
      </c>
      <c r="J926" s="60"/>
      <c r="K926" s="60"/>
    </row>
    <row r="927" spans="1:11" x14ac:dyDescent="0.3">
      <c r="A927" s="60" t="s">
        <v>834</v>
      </c>
      <c r="B927" s="60" t="s">
        <v>835</v>
      </c>
      <c r="C927" s="60">
        <v>1040.28</v>
      </c>
      <c r="D927" s="60"/>
      <c r="E927" s="60">
        <v>31.71</v>
      </c>
      <c r="F927" s="60"/>
      <c r="G927" s="60">
        <v>1.51</v>
      </c>
      <c r="H927" s="60">
        <v>31.71</v>
      </c>
      <c r="I927" s="60">
        <v>11.61</v>
      </c>
      <c r="J927" s="60"/>
      <c r="K927" s="60"/>
    </row>
    <row r="928" spans="1:11" x14ac:dyDescent="0.3">
      <c r="A928" s="60" t="s">
        <v>836</v>
      </c>
      <c r="B928" s="60" t="s">
        <v>837</v>
      </c>
      <c r="C928" s="60">
        <v>5237.01</v>
      </c>
      <c r="D928" s="60"/>
      <c r="E928" s="60">
        <v>83.18</v>
      </c>
      <c r="F928" s="60"/>
      <c r="G928" s="60">
        <v>2.6</v>
      </c>
      <c r="H928" s="60">
        <v>84.33</v>
      </c>
      <c r="I928" s="60">
        <v>9.61</v>
      </c>
      <c r="J928" s="60"/>
      <c r="K928" s="60"/>
    </row>
    <row r="929" spans="1:11" x14ac:dyDescent="0.3">
      <c r="A929" s="60" t="s">
        <v>4292</v>
      </c>
      <c r="B929" s="60" t="s">
        <v>7657</v>
      </c>
      <c r="C929" s="60">
        <v>92.86</v>
      </c>
      <c r="D929" s="60"/>
      <c r="E929" s="60">
        <v>2.25</v>
      </c>
      <c r="F929" s="60"/>
      <c r="G929" s="60">
        <v>0</v>
      </c>
      <c r="H929" s="60">
        <v>5.16</v>
      </c>
      <c r="I929" s="60">
        <v>-171.11</v>
      </c>
      <c r="J929" s="60"/>
      <c r="K929" s="60"/>
    </row>
    <row r="930" spans="1:11" x14ac:dyDescent="0.3">
      <c r="A930" s="60" t="s">
        <v>838</v>
      </c>
      <c r="B930" s="60" t="s">
        <v>839</v>
      </c>
      <c r="C930" s="60">
        <v>4467.3500000000004</v>
      </c>
      <c r="D930" s="60"/>
      <c r="E930" s="60">
        <v>36.42</v>
      </c>
      <c r="F930" s="60"/>
      <c r="G930" s="60">
        <v>0</v>
      </c>
      <c r="H930" s="60">
        <v>37.5</v>
      </c>
      <c r="I930" s="60">
        <v>6.18</v>
      </c>
      <c r="J930" s="60"/>
      <c r="K930" s="60"/>
    </row>
    <row r="931" spans="1:11" x14ac:dyDescent="0.3">
      <c r="A931" s="60" t="s">
        <v>840</v>
      </c>
      <c r="B931" s="60" t="s">
        <v>841</v>
      </c>
      <c r="C931" s="60">
        <v>1361.72</v>
      </c>
      <c r="D931" s="60"/>
      <c r="E931" s="60">
        <v>16.100000000000001</v>
      </c>
      <c r="F931" s="60"/>
      <c r="G931" s="60">
        <v>12.42</v>
      </c>
      <c r="H931" s="60">
        <v>18.059999999999999</v>
      </c>
      <c r="I931" s="60">
        <v>9.41</v>
      </c>
      <c r="J931" s="60"/>
      <c r="K931" s="60"/>
    </row>
    <row r="932" spans="1:11" x14ac:dyDescent="0.3">
      <c r="A932" s="60" t="s">
        <v>4293</v>
      </c>
      <c r="B932" s="60" t="s">
        <v>7658</v>
      </c>
      <c r="C932" s="60">
        <v>45.62</v>
      </c>
      <c r="D932" s="60"/>
      <c r="E932" s="60">
        <v>1.2117</v>
      </c>
      <c r="F932" s="60"/>
      <c r="G932" s="60">
        <v>0</v>
      </c>
      <c r="H932" s="60">
        <v>1.82</v>
      </c>
      <c r="I932" s="60">
        <v>6.72</v>
      </c>
      <c r="J932" s="60"/>
      <c r="K932" s="60"/>
    </row>
    <row r="933" spans="1:11" x14ac:dyDescent="0.3">
      <c r="A933" s="60" t="s">
        <v>4294</v>
      </c>
      <c r="B933" s="60" t="s">
        <v>7659</v>
      </c>
      <c r="C933" s="60">
        <v>325.81</v>
      </c>
      <c r="D933" s="60"/>
      <c r="E933" s="60">
        <v>6.4</v>
      </c>
      <c r="F933" s="60"/>
      <c r="G933" s="60">
        <v>0</v>
      </c>
      <c r="H933" s="60">
        <v>7.71</v>
      </c>
      <c r="I933" s="60">
        <v>-29.33</v>
      </c>
      <c r="J933" s="60"/>
      <c r="K933" s="60"/>
    </row>
    <row r="934" spans="1:11" x14ac:dyDescent="0.3">
      <c r="A934" s="60" t="s">
        <v>4295</v>
      </c>
      <c r="B934" s="60" t="s">
        <v>4295</v>
      </c>
      <c r="C934" s="60">
        <v>306.54000000000002</v>
      </c>
      <c r="D934" s="60"/>
      <c r="E934" s="60">
        <v>13.85</v>
      </c>
      <c r="F934" s="60"/>
      <c r="G934" s="60">
        <v>0</v>
      </c>
      <c r="H934" s="60">
        <v>111.82</v>
      </c>
      <c r="I934" s="60">
        <v>-25</v>
      </c>
      <c r="J934" s="60"/>
      <c r="K934" s="60"/>
    </row>
    <row r="935" spans="1:11" x14ac:dyDescent="0.3">
      <c r="A935" s="60" t="s">
        <v>4296</v>
      </c>
      <c r="B935" s="60" t="s">
        <v>7660</v>
      </c>
      <c r="C935" s="60">
        <v>222.85</v>
      </c>
      <c r="D935" s="60"/>
      <c r="E935" s="60">
        <v>7.9</v>
      </c>
      <c r="F935" s="60"/>
      <c r="G935" s="60">
        <v>1.01</v>
      </c>
      <c r="H935" s="60">
        <v>14.21</v>
      </c>
      <c r="I935" s="60">
        <v>2.83</v>
      </c>
      <c r="J935" s="60"/>
      <c r="K935" s="60"/>
    </row>
    <row r="936" spans="1:11" x14ac:dyDescent="0.3">
      <c r="A936" s="60" t="s">
        <v>4297</v>
      </c>
      <c r="B936" s="60" t="s">
        <v>7661</v>
      </c>
      <c r="C936" s="60">
        <v>33.049999999999997</v>
      </c>
      <c r="D936" s="60"/>
      <c r="E936" s="60">
        <v>1.75</v>
      </c>
      <c r="F936" s="60"/>
      <c r="G936" s="60">
        <v>0</v>
      </c>
      <c r="H936" s="60">
        <v>3.72</v>
      </c>
      <c r="I936" s="60">
        <v>-63.26</v>
      </c>
      <c r="J936" s="60"/>
      <c r="K936" s="60"/>
    </row>
    <row r="937" spans="1:11" x14ac:dyDescent="0.3">
      <c r="A937" s="60" t="s">
        <v>4298</v>
      </c>
      <c r="B937" s="60" t="s">
        <v>7662</v>
      </c>
      <c r="C937" s="60">
        <v>61.32</v>
      </c>
      <c r="D937" s="60"/>
      <c r="E937" s="60">
        <v>2.31</v>
      </c>
      <c r="F937" s="60"/>
      <c r="G937" s="60">
        <v>0</v>
      </c>
      <c r="H937" s="60">
        <v>2.4700000000000002</v>
      </c>
      <c r="I937" s="60">
        <v>-17.440000000000001</v>
      </c>
      <c r="J937" s="60"/>
      <c r="K937" s="60"/>
    </row>
    <row r="938" spans="1:11" x14ac:dyDescent="0.3">
      <c r="A938" s="60" t="s">
        <v>842</v>
      </c>
      <c r="B938" s="60" t="s">
        <v>843</v>
      </c>
      <c r="C938" s="60">
        <v>5041.4399999999996</v>
      </c>
      <c r="D938" s="60"/>
      <c r="E938" s="60">
        <v>58.85</v>
      </c>
      <c r="F938" s="60"/>
      <c r="G938" s="60">
        <v>0.51</v>
      </c>
      <c r="H938" s="60">
        <v>59.01</v>
      </c>
      <c r="I938" s="60">
        <v>13.67</v>
      </c>
      <c r="J938" s="60"/>
      <c r="K938" s="60"/>
    </row>
    <row r="939" spans="1:11" x14ac:dyDescent="0.3">
      <c r="A939" s="60" t="s">
        <v>4299</v>
      </c>
      <c r="B939" s="60" t="s">
        <v>7663</v>
      </c>
      <c r="C939" s="60">
        <v>5612.08</v>
      </c>
      <c r="D939" s="60"/>
      <c r="E939" s="60">
        <v>32.049999999999997</v>
      </c>
      <c r="F939" s="60"/>
      <c r="G939" s="60">
        <v>0</v>
      </c>
      <c r="H939" s="60">
        <v>35.9</v>
      </c>
      <c r="I939" s="60">
        <v>6.25</v>
      </c>
      <c r="J939" s="60"/>
      <c r="K939" s="60"/>
    </row>
    <row r="940" spans="1:11" x14ac:dyDescent="0.3">
      <c r="A940" s="60" t="s">
        <v>4300</v>
      </c>
      <c r="B940" s="60" t="s">
        <v>7664</v>
      </c>
      <c r="C940" s="60">
        <v>6.45</v>
      </c>
      <c r="D940" s="60"/>
      <c r="E940" s="60">
        <v>1.8898999999999999</v>
      </c>
      <c r="F940" s="60"/>
      <c r="G940" s="60">
        <v>0</v>
      </c>
      <c r="H940" s="60">
        <v>2.25</v>
      </c>
      <c r="I940" s="60">
        <v>-246.35</v>
      </c>
      <c r="J940" s="60"/>
      <c r="K940" s="60"/>
    </row>
    <row r="941" spans="1:11" x14ac:dyDescent="0.3">
      <c r="A941" s="60" t="s">
        <v>4301</v>
      </c>
      <c r="B941" s="60" t="s">
        <v>7665</v>
      </c>
      <c r="C941" s="60">
        <v>905.82</v>
      </c>
      <c r="D941" s="60"/>
      <c r="E941" s="60">
        <v>60.36</v>
      </c>
      <c r="F941" s="60"/>
      <c r="G941" s="60">
        <v>2.85</v>
      </c>
      <c r="H941" s="60">
        <v>60.63</v>
      </c>
      <c r="I941" s="60">
        <v>11.96</v>
      </c>
      <c r="J941" s="60"/>
      <c r="K941" s="60"/>
    </row>
    <row r="942" spans="1:11" x14ac:dyDescent="0.3">
      <c r="A942" s="60" t="s">
        <v>4302</v>
      </c>
      <c r="B942" s="60" t="s">
        <v>7666</v>
      </c>
      <c r="C942" s="60">
        <v>285.35000000000002</v>
      </c>
      <c r="D942" s="60"/>
      <c r="E942" s="60">
        <v>21.97</v>
      </c>
      <c r="F942" s="60"/>
      <c r="G942" s="60">
        <v>7.01</v>
      </c>
      <c r="H942" s="60">
        <v>23.55</v>
      </c>
      <c r="I942" s="60">
        <v>1.1299999999999999</v>
      </c>
      <c r="J942" s="60"/>
      <c r="K942" s="60"/>
    </row>
    <row r="943" spans="1:11" x14ac:dyDescent="0.3">
      <c r="A943" s="60" t="s">
        <v>844</v>
      </c>
      <c r="B943" s="60" t="s">
        <v>845</v>
      </c>
      <c r="C943" s="60">
        <v>11582.87</v>
      </c>
      <c r="D943" s="60"/>
      <c r="E943" s="60">
        <v>44.79</v>
      </c>
      <c r="F943" s="60"/>
      <c r="G943" s="60">
        <v>1.59</v>
      </c>
      <c r="H943" s="60">
        <v>51.67</v>
      </c>
      <c r="I943" s="60">
        <v>22.67</v>
      </c>
      <c r="J943" s="60"/>
      <c r="K943" s="60"/>
    </row>
    <row r="944" spans="1:11" x14ac:dyDescent="0.3">
      <c r="A944" s="60" t="s">
        <v>846</v>
      </c>
      <c r="B944" s="60" t="s">
        <v>847</v>
      </c>
      <c r="C944" s="60">
        <v>2529.4</v>
      </c>
      <c r="D944" s="60"/>
      <c r="E944" s="60">
        <v>152.30000000000001</v>
      </c>
      <c r="F944" s="60"/>
      <c r="G944" s="60">
        <v>0.76</v>
      </c>
      <c r="H944" s="60">
        <v>152.30000000000001</v>
      </c>
      <c r="I944" s="60">
        <v>13.6</v>
      </c>
      <c r="J944" s="60"/>
      <c r="K944" s="60"/>
    </row>
    <row r="945" spans="1:11" x14ac:dyDescent="0.3">
      <c r="A945" s="60" t="s">
        <v>848</v>
      </c>
      <c r="B945" s="60" t="s">
        <v>849</v>
      </c>
      <c r="C945" s="60">
        <v>2391.9</v>
      </c>
      <c r="D945" s="60"/>
      <c r="E945" s="60">
        <v>147.43</v>
      </c>
      <c r="F945" s="60"/>
      <c r="G945" s="60">
        <v>0.71</v>
      </c>
      <c r="H945" s="60">
        <v>158.74</v>
      </c>
      <c r="I945" s="60">
        <v>23.95</v>
      </c>
      <c r="J945" s="60"/>
      <c r="K945" s="60"/>
    </row>
    <row r="946" spans="1:11" x14ac:dyDescent="0.3">
      <c r="A946" s="60" t="s">
        <v>4303</v>
      </c>
      <c r="B946" s="60" t="s">
        <v>7667</v>
      </c>
      <c r="C946" s="60">
        <v>336.05</v>
      </c>
      <c r="D946" s="60"/>
      <c r="E946" s="60">
        <v>12.8</v>
      </c>
      <c r="F946" s="60"/>
      <c r="G946" s="60">
        <v>0</v>
      </c>
      <c r="H946" s="60">
        <v>20.34</v>
      </c>
      <c r="I946" s="60">
        <v>7.47</v>
      </c>
      <c r="J946" s="60"/>
      <c r="K946" s="60"/>
    </row>
    <row r="947" spans="1:11" x14ac:dyDescent="0.3">
      <c r="A947" s="60" t="s">
        <v>4304</v>
      </c>
      <c r="B947" s="60" t="s">
        <v>7668</v>
      </c>
      <c r="C947" s="60">
        <v>33.92</v>
      </c>
      <c r="D947" s="60"/>
      <c r="E947" s="60">
        <v>2.63</v>
      </c>
      <c r="F947" s="60"/>
      <c r="G947" s="60">
        <v>0</v>
      </c>
      <c r="H947" s="60">
        <v>3.3</v>
      </c>
      <c r="I947" s="60">
        <v>-84.96</v>
      </c>
      <c r="J947" s="60"/>
      <c r="K947" s="60"/>
    </row>
    <row r="948" spans="1:11" x14ac:dyDescent="0.3">
      <c r="A948" s="60" t="s">
        <v>850</v>
      </c>
      <c r="B948" s="60" t="s">
        <v>851</v>
      </c>
      <c r="C948" s="60">
        <v>3619.77</v>
      </c>
      <c r="D948" s="60"/>
      <c r="E948" s="60">
        <v>51.31</v>
      </c>
      <c r="F948" s="60"/>
      <c r="G948" s="60">
        <v>2.1</v>
      </c>
      <c r="H948" s="60">
        <v>51.31</v>
      </c>
      <c r="I948" s="60">
        <v>8.15</v>
      </c>
      <c r="J948" s="60"/>
      <c r="K948" s="60"/>
    </row>
    <row r="949" spans="1:11" x14ac:dyDescent="0.3">
      <c r="A949" s="60" t="s">
        <v>4305</v>
      </c>
      <c r="B949" s="60" t="s">
        <v>7669</v>
      </c>
      <c r="C949" s="60">
        <v>210.88</v>
      </c>
      <c r="D949" s="60"/>
      <c r="E949" s="60">
        <v>14.03</v>
      </c>
      <c r="F949" s="60"/>
      <c r="G949" s="60">
        <v>1.57</v>
      </c>
      <c r="H949" s="60">
        <v>14.14</v>
      </c>
      <c r="I949" s="60">
        <v>5.97</v>
      </c>
      <c r="J949" s="60"/>
      <c r="K949" s="60"/>
    </row>
    <row r="950" spans="1:11" x14ac:dyDescent="0.3">
      <c r="A950" s="60" t="s">
        <v>4306</v>
      </c>
      <c r="B950" s="60" t="s">
        <v>7670</v>
      </c>
      <c r="C950" s="60">
        <v>726.22</v>
      </c>
      <c r="D950" s="60"/>
      <c r="E950" s="60">
        <v>7.95</v>
      </c>
      <c r="F950" s="60"/>
      <c r="G950" s="60">
        <v>0</v>
      </c>
      <c r="H950" s="60">
        <v>8.0500000000000007</v>
      </c>
      <c r="I950" s="60">
        <v>-12.67</v>
      </c>
      <c r="J950" s="60"/>
      <c r="K950" s="60"/>
    </row>
    <row r="951" spans="1:11" x14ac:dyDescent="0.3">
      <c r="A951" s="60" t="s">
        <v>4307</v>
      </c>
      <c r="B951" s="60" t="s">
        <v>7671</v>
      </c>
      <c r="C951" s="60">
        <v>2810.46</v>
      </c>
      <c r="D951" s="60"/>
      <c r="E951" s="60">
        <v>50.1</v>
      </c>
      <c r="F951" s="60"/>
      <c r="G951" s="60">
        <v>1.64</v>
      </c>
      <c r="H951" s="60">
        <v>54.05</v>
      </c>
      <c r="I951" s="60">
        <v>-36.590000000000003</v>
      </c>
      <c r="J951" s="60"/>
      <c r="K951" s="60"/>
    </row>
    <row r="952" spans="1:11" x14ac:dyDescent="0.3">
      <c r="A952" s="60" t="s">
        <v>4308</v>
      </c>
      <c r="B952" s="60" t="s">
        <v>7672</v>
      </c>
      <c r="C952" s="60">
        <v>7.24</v>
      </c>
      <c r="D952" s="60"/>
      <c r="E952" s="60">
        <v>0.11</v>
      </c>
      <c r="F952" s="60"/>
      <c r="G952" s="60">
        <v>0</v>
      </c>
      <c r="H952" s="60">
        <v>0.85</v>
      </c>
      <c r="I952" s="60">
        <v>0.61</v>
      </c>
      <c r="J952" s="60"/>
      <c r="K952" s="60"/>
    </row>
    <row r="953" spans="1:11" x14ac:dyDescent="0.3">
      <c r="A953" s="60" t="s">
        <v>4309</v>
      </c>
      <c r="B953" s="60" t="s">
        <v>7673</v>
      </c>
      <c r="C953" s="60">
        <v>5271.1</v>
      </c>
      <c r="D953" s="60"/>
      <c r="E953" s="60">
        <v>5.94</v>
      </c>
      <c r="F953" s="60"/>
      <c r="G953" s="60">
        <v>0</v>
      </c>
      <c r="H953" s="60">
        <v>8.0500000000000007</v>
      </c>
      <c r="I953" s="60">
        <v>-16.16</v>
      </c>
      <c r="J953" s="60"/>
      <c r="K953" s="60"/>
    </row>
    <row r="954" spans="1:11" x14ac:dyDescent="0.3">
      <c r="A954" s="60" t="s">
        <v>4310</v>
      </c>
      <c r="B954" s="60" t="s">
        <v>7674</v>
      </c>
      <c r="C954" s="60">
        <v>81.89</v>
      </c>
      <c r="D954" s="60"/>
      <c r="E954" s="60">
        <v>9.4</v>
      </c>
      <c r="F954" s="60"/>
      <c r="G954" s="60">
        <v>0</v>
      </c>
      <c r="H954" s="60">
        <v>19.59</v>
      </c>
      <c r="I954" s="60">
        <v>20.07</v>
      </c>
      <c r="J954" s="60"/>
      <c r="K954" s="60"/>
    </row>
    <row r="955" spans="1:11" x14ac:dyDescent="0.3">
      <c r="A955" s="60" t="s">
        <v>165</v>
      </c>
      <c r="B955" s="60" t="s">
        <v>6</v>
      </c>
      <c r="C955" s="60">
        <v>14588.58</v>
      </c>
      <c r="D955" s="60"/>
      <c r="E955" s="60">
        <v>83.41</v>
      </c>
      <c r="F955" s="60"/>
      <c r="G955" s="60">
        <v>0</v>
      </c>
      <c r="H955" s="60">
        <v>89.66</v>
      </c>
      <c r="I955" s="60">
        <v>20.32</v>
      </c>
      <c r="J955" s="60"/>
      <c r="K955" s="60"/>
    </row>
    <row r="956" spans="1:11" x14ac:dyDescent="0.3">
      <c r="A956" s="60" t="s">
        <v>4311</v>
      </c>
      <c r="B956" s="60" t="s">
        <v>7675</v>
      </c>
      <c r="C956" s="60">
        <v>75.39</v>
      </c>
      <c r="D956" s="60"/>
      <c r="E956" s="60">
        <v>2.15</v>
      </c>
      <c r="F956" s="60"/>
      <c r="G956" s="60">
        <v>15.94</v>
      </c>
      <c r="H956" s="60">
        <v>5.05</v>
      </c>
      <c r="I956" s="60">
        <v>47.9</v>
      </c>
      <c r="J956" s="60"/>
      <c r="K956" s="60"/>
    </row>
    <row r="957" spans="1:11" x14ac:dyDescent="0.3">
      <c r="A957" s="60" t="s">
        <v>4312</v>
      </c>
      <c r="B957" s="60" t="s">
        <v>7676</v>
      </c>
      <c r="C957" s="60">
        <v>54.81</v>
      </c>
      <c r="D957" s="60"/>
      <c r="E957" s="60">
        <v>2.25</v>
      </c>
      <c r="F957" s="60"/>
      <c r="G957" s="60">
        <v>0</v>
      </c>
      <c r="H957" s="60">
        <v>23.54</v>
      </c>
      <c r="I957" s="60">
        <v>-51.99</v>
      </c>
      <c r="J957" s="60"/>
      <c r="K957" s="60"/>
    </row>
    <row r="958" spans="1:11" x14ac:dyDescent="0.3">
      <c r="A958" s="60" t="s">
        <v>4313</v>
      </c>
      <c r="B958" s="60" t="s">
        <v>7677</v>
      </c>
      <c r="C958" s="60">
        <v>148.05000000000001</v>
      </c>
      <c r="D958" s="60"/>
      <c r="E958" s="60">
        <v>31.48</v>
      </c>
      <c r="F958" s="60"/>
      <c r="G958" s="60">
        <v>3.3</v>
      </c>
      <c r="H958" s="60">
        <v>32.950000000000003</v>
      </c>
      <c r="I958" s="60">
        <v>6.99</v>
      </c>
      <c r="J958" s="60"/>
      <c r="K958" s="60"/>
    </row>
    <row r="959" spans="1:11" x14ac:dyDescent="0.3">
      <c r="A959" s="60" t="s">
        <v>4314</v>
      </c>
      <c r="B959" s="60" t="s">
        <v>7678</v>
      </c>
      <c r="C959" s="60">
        <v>129.51</v>
      </c>
      <c r="D959" s="60"/>
      <c r="E959" s="60">
        <v>17.21</v>
      </c>
      <c r="F959" s="60"/>
      <c r="G959" s="60">
        <v>11.39</v>
      </c>
      <c r="H959" s="60">
        <v>17.940000000000001</v>
      </c>
      <c r="I959" s="60">
        <v>10.45</v>
      </c>
      <c r="J959" s="60"/>
      <c r="K959" s="60"/>
    </row>
    <row r="960" spans="1:11" x14ac:dyDescent="0.3">
      <c r="A960" s="60" t="s">
        <v>4315</v>
      </c>
      <c r="B960" s="60" t="s">
        <v>7679</v>
      </c>
      <c r="C960" s="60">
        <v>1.74</v>
      </c>
      <c r="D960" s="60"/>
      <c r="E960" s="60">
        <v>0.125</v>
      </c>
      <c r="F960" s="60"/>
      <c r="G960" s="60">
        <v>0</v>
      </c>
      <c r="H960" s="60">
        <v>52</v>
      </c>
      <c r="I960" s="60">
        <v>-59.58</v>
      </c>
      <c r="J960" s="60"/>
      <c r="K960" s="60"/>
    </row>
    <row r="961" spans="1:11" x14ac:dyDescent="0.3">
      <c r="A961" s="60" t="s">
        <v>852</v>
      </c>
      <c r="B961" s="60" t="s">
        <v>853</v>
      </c>
      <c r="C961" s="60">
        <v>2100.75</v>
      </c>
      <c r="D961" s="60"/>
      <c r="E961" s="60">
        <v>33.35</v>
      </c>
      <c r="F961" s="60"/>
      <c r="G961" s="60">
        <v>0</v>
      </c>
      <c r="H961" s="60">
        <v>33.35</v>
      </c>
      <c r="I961" s="60">
        <v>12.15</v>
      </c>
      <c r="J961" s="60"/>
      <c r="K961" s="60"/>
    </row>
    <row r="962" spans="1:11" x14ac:dyDescent="0.3">
      <c r="A962" s="60" t="s">
        <v>4316</v>
      </c>
      <c r="B962" s="60" t="s">
        <v>7680</v>
      </c>
      <c r="C962" s="60">
        <v>1671.66</v>
      </c>
      <c r="D962" s="60"/>
      <c r="E962" s="60">
        <v>18.46</v>
      </c>
      <c r="F962" s="60"/>
      <c r="G962" s="60">
        <v>0.9</v>
      </c>
      <c r="H962" s="60">
        <v>20.93</v>
      </c>
      <c r="I962" s="60">
        <v>-1.7</v>
      </c>
      <c r="J962" s="60"/>
      <c r="K962" s="60"/>
    </row>
    <row r="963" spans="1:11" x14ac:dyDescent="0.3">
      <c r="A963" s="60" t="s">
        <v>4317</v>
      </c>
      <c r="B963" s="60" t="s">
        <v>7681</v>
      </c>
      <c r="C963" s="60">
        <v>1233.2</v>
      </c>
      <c r="D963" s="60"/>
      <c r="E963" s="60">
        <v>28.25</v>
      </c>
      <c r="F963" s="60"/>
      <c r="G963" s="60">
        <v>0</v>
      </c>
      <c r="H963" s="60">
        <v>31.57</v>
      </c>
      <c r="I963" s="60">
        <v>-1583.92</v>
      </c>
      <c r="J963" s="60"/>
      <c r="K963" s="60"/>
    </row>
    <row r="964" spans="1:11" x14ac:dyDescent="0.3">
      <c r="A964" s="60" t="s">
        <v>854</v>
      </c>
      <c r="B964" s="60" t="s">
        <v>855</v>
      </c>
      <c r="C964" s="60">
        <v>10535.71</v>
      </c>
      <c r="D964" s="60"/>
      <c r="E964" s="60">
        <v>74.400000000000006</v>
      </c>
      <c r="F964" s="60"/>
      <c r="G964" s="60">
        <v>2.31</v>
      </c>
      <c r="H964" s="60">
        <v>75.709999999999994</v>
      </c>
      <c r="I964" s="60">
        <v>42.48</v>
      </c>
      <c r="J964" s="60"/>
      <c r="K964" s="60"/>
    </row>
    <row r="965" spans="1:11" x14ac:dyDescent="0.3">
      <c r="A965" s="60" t="s">
        <v>856</v>
      </c>
      <c r="B965" s="60" t="s">
        <v>857</v>
      </c>
      <c r="C965" s="60">
        <v>1888.07</v>
      </c>
      <c r="D965" s="60"/>
      <c r="E965" s="60">
        <v>14.3</v>
      </c>
      <c r="F965" s="60"/>
      <c r="G965" s="60">
        <v>2.2400000000000002</v>
      </c>
      <c r="H965" s="60">
        <v>14.79</v>
      </c>
      <c r="I965" s="60">
        <v>14.41</v>
      </c>
      <c r="J965" s="60"/>
      <c r="K965" s="60"/>
    </row>
    <row r="966" spans="1:11" x14ac:dyDescent="0.3">
      <c r="A966" s="60" t="s">
        <v>858</v>
      </c>
      <c r="B966" s="60" t="s">
        <v>859</v>
      </c>
      <c r="C966" s="60">
        <v>1369.72</v>
      </c>
      <c r="D966" s="60"/>
      <c r="E966" s="60">
        <v>22.79</v>
      </c>
      <c r="F966" s="60"/>
      <c r="G966" s="60">
        <v>7.02</v>
      </c>
      <c r="H966" s="60">
        <v>27.59</v>
      </c>
      <c r="I966" s="60">
        <v>6.6</v>
      </c>
      <c r="J966" s="60"/>
      <c r="K966" s="60"/>
    </row>
    <row r="967" spans="1:11" x14ac:dyDescent="0.3">
      <c r="A967" s="60" t="s">
        <v>860</v>
      </c>
      <c r="B967" s="60" t="s">
        <v>861</v>
      </c>
      <c r="C967" s="60">
        <v>25405.65</v>
      </c>
      <c r="D967" s="60"/>
      <c r="E967" s="60">
        <v>32.75</v>
      </c>
      <c r="F967" s="60"/>
      <c r="G967" s="60">
        <v>4.17</v>
      </c>
      <c r="H967" s="60">
        <v>38.409999999999997</v>
      </c>
      <c r="I967" s="60">
        <v>11.23</v>
      </c>
      <c r="J967" s="60"/>
      <c r="K967" s="60"/>
    </row>
    <row r="968" spans="1:11" x14ac:dyDescent="0.3">
      <c r="A968" s="60" t="s">
        <v>862</v>
      </c>
      <c r="B968" s="60" t="s">
        <v>863</v>
      </c>
      <c r="C968" s="60">
        <v>71103.7</v>
      </c>
      <c r="D968" s="60"/>
      <c r="E968" s="60">
        <v>262.7</v>
      </c>
      <c r="F968" s="60"/>
      <c r="G968" s="60">
        <v>0</v>
      </c>
      <c r="H968" s="60">
        <v>277.56</v>
      </c>
      <c r="I968" s="60">
        <v>0.62</v>
      </c>
      <c r="J968" s="60"/>
      <c r="K968" s="60"/>
    </row>
    <row r="969" spans="1:11" x14ac:dyDescent="0.3">
      <c r="A969" s="60" t="s">
        <v>4318</v>
      </c>
      <c r="B969" s="60" t="s">
        <v>7682</v>
      </c>
      <c r="C969" s="60">
        <v>529.04999999999995</v>
      </c>
      <c r="D969" s="60"/>
      <c r="E969" s="60">
        <v>31.45</v>
      </c>
      <c r="F969" s="60"/>
      <c r="G969" s="60">
        <v>0</v>
      </c>
      <c r="H969" s="60">
        <v>37.700000000000003</v>
      </c>
      <c r="I969" s="60">
        <v>12.68</v>
      </c>
      <c r="J969" s="60"/>
      <c r="K969" s="60"/>
    </row>
    <row r="970" spans="1:11" x14ac:dyDescent="0.3">
      <c r="A970" s="60" t="s">
        <v>864</v>
      </c>
      <c r="B970" s="60" t="s">
        <v>865</v>
      </c>
      <c r="C970" s="60">
        <v>35609.699999999997</v>
      </c>
      <c r="D970" s="60"/>
      <c r="E970" s="60">
        <v>138.69999999999999</v>
      </c>
      <c r="F970" s="60"/>
      <c r="G970" s="60">
        <v>0.03</v>
      </c>
      <c r="H970" s="60">
        <v>148.37</v>
      </c>
      <c r="I970" s="60">
        <v>16.170000000000002</v>
      </c>
      <c r="J970" s="60"/>
      <c r="K970" s="60"/>
    </row>
    <row r="971" spans="1:11" x14ac:dyDescent="0.3">
      <c r="A971" s="60" t="s">
        <v>4319</v>
      </c>
      <c r="B971" s="60" t="s">
        <v>7683</v>
      </c>
      <c r="C971" s="60">
        <v>464.79</v>
      </c>
      <c r="D971" s="60"/>
      <c r="E971" s="60">
        <v>9.4700000000000006</v>
      </c>
      <c r="F971" s="60"/>
      <c r="G971" s="60">
        <v>0</v>
      </c>
      <c r="H971" s="60">
        <v>10.92</v>
      </c>
      <c r="I971" s="60">
        <v>-0.1</v>
      </c>
      <c r="J971" s="60"/>
      <c r="K971" s="60"/>
    </row>
    <row r="972" spans="1:11" x14ac:dyDescent="0.3">
      <c r="A972" s="60" t="s">
        <v>866</v>
      </c>
      <c r="B972" s="60" t="s">
        <v>867</v>
      </c>
      <c r="C972" s="60">
        <v>8096.19</v>
      </c>
      <c r="D972" s="60"/>
      <c r="E972" s="60">
        <v>33.67</v>
      </c>
      <c r="F972" s="60"/>
      <c r="G972" s="60">
        <v>3.53</v>
      </c>
      <c r="H972" s="60">
        <v>42.2</v>
      </c>
      <c r="I972" s="60">
        <v>10.210000000000001</v>
      </c>
      <c r="J972" s="60"/>
      <c r="K972" s="60"/>
    </row>
    <row r="973" spans="1:11" x14ac:dyDescent="0.3">
      <c r="A973" s="60" t="s">
        <v>4320</v>
      </c>
      <c r="B973" s="60" t="s">
        <v>7684</v>
      </c>
      <c r="C973" s="60">
        <v>509.15</v>
      </c>
      <c r="D973" s="60"/>
      <c r="E973" s="60">
        <v>1.22</v>
      </c>
      <c r="F973" s="60"/>
      <c r="G973" s="60">
        <v>0</v>
      </c>
      <c r="H973" s="60">
        <v>8.26</v>
      </c>
      <c r="I973" s="60">
        <v>-29.82</v>
      </c>
      <c r="J973" s="60"/>
      <c r="K973" s="60"/>
    </row>
    <row r="974" spans="1:11" x14ac:dyDescent="0.3">
      <c r="A974" s="60" t="s">
        <v>868</v>
      </c>
      <c r="B974" s="60" t="s">
        <v>869</v>
      </c>
      <c r="C974" s="60">
        <v>3055.75</v>
      </c>
      <c r="D974" s="60"/>
      <c r="E974" s="60">
        <v>21.93</v>
      </c>
      <c r="F974" s="60"/>
      <c r="G974" s="60">
        <v>0</v>
      </c>
      <c r="H974" s="60">
        <v>25.3</v>
      </c>
      <c r="I974" s="60">
        <v>22.41</v>
      </c>
      <c r="J974" s="60"/>
      <c r="K974" s="60"/>
    </row>
    <row r="975" spans="1:11" x14ac:dyDescent="0.3">
      <c r="A975" s="60" t="s">
        <v>4321</v>
      </c>
      <c r="B975" s="60" t="s">
        <v>7685</v>
      </c>
      <c r="C975" s="60">
        <v>268.43</v>
      </c>
      <c r="D975" s="60"/>
      <c r="E975" s="60">
        <v>11.324999999999999</v>
      </c>
      <c r="F975" s="60"/>
      <c r="G975" s="60">
        <v>3.53</v>
      </c>
      <c r="H975" s="60">
        <v>11.35</v>
      </c>
      <c r="I975" s="60">
        <v>28.99</v>
      </c>
      <c r="J975" s="60"/>
      <c r="K975" s="60"/>
    </row>
    <row r="976" spans="1:11" x14ac:dyDescent="0.3">
      <c r="A976" s="60" t="s">
        <v>870</v>
      </c>
      <c r="B976" s="60" t="s">
        <v>871</v>
      </c>
      <c r="C976" s="60">
        <v>2933.1</v>
      </c>
      <c r="D976" s="60"/>
      <c r="E976" s="60">
        <v>2.33</v>
      </c>
      <c r="F976" s="60"/>
      <c r="G976" s="60">
        <v>4.75</v>
      </c>
      <c r="H976" s="60">
        <v>3.04</v>
      </c>
      <c r="I976" s="60">
        <v>3.21</v>
      </c>
      <c r="J976" s="60"/>
      <c r="K976" s="60"/>
    </row>
    <row r="977" spans="1:11" x14ac:dyDescent="0.3">
      <c r="A977" s="60" t="s">
        <v>872</v>
      </c>
      <c r="B977" s="60" t="s">
        <v>873</v>
      </c>
      <c r="C977" s="60">
        <v>1282.57</v>
      </c>
      <c r="D977" s="60"/>
      <c r="E977" s="60">
        <v>34.4</v>
      </c>
      <c r="F977" s="60"/>
      <c r="G977" s="60">
        <v>0.28999999999999998</v>
      </c>
      <c r="H977" s="60">
        <v>45.75</v>
      </c>
      <c r="I977" s="60">
        <v>52.27</v>
      </c>
      <c r="J977" s="60"/>
      <c r="K977" s="60"/>
    </row>
    <row r="978" spans="1:11" x14ac:dyDescent="0.3">
      <c r="A978" s="60" t="s">
        <v>4322</v>
      </c>
      <c r="B978" s="60" t="s">
        <v>7686</v>
      </c>
      <c r="C978" s="60">
        <v>4.21</v>
      </c>
      <c r="D978" s="60"/>
      <c r="E978" s="60">
        <v>0.55000000000000004</v>
      </c>
      <c r="F978" s="60"/>
      <c r="G978" s="60">
        <v>0</v>
      </c>
      <c r="H978" s="60">
        <v>0.65</v>
      </c>
      <c r="I978" s="60">
        <v>-167.25</v>
      </c>
      <c r="J978" s="60"/>
      <c r="K978" s="60"/>
    </row>
    <row r="979" spans="1:11" x14ac:dyDescent="0.3">
      <c r="A979" s="60" t="s">
        <v>874</v>
      </c>
      <c r="B979" s="60" t="s">
        <v>875</v>
      </c>
      <c r="C979" s="60">
        <v>3101.3</v>
      </c>
      <c r="D979" s="60"/>
      <c r="E979" s="60">
        <v>16.52</v>
      </c>
      <c r="F979" s="60"/>
      <c r="G979" s="60">
        <v>11.62</v>
      </c>
      <c r="H979" s="60">
        <v>16.91</v>
      </c>
      <c r="I979" s="60">
        <v>14.6</v>
      </c>
      <c r="J979" s="60"/>
      <c r="K979" s="60"/>
    </row>
    <row r="980" spans="1:11" x14ac:dyDescent="0.3">
      <c r="A980" s="60" t="s">
        <v>876</v>
      </c>
      <c r="B980" s="60" t="s">
        <v>877</v>
      </c>
      <c r="C980" s="60">
        <v>12268.86</v>
      </c>
      <c r="D980" s="60"/>
      <c r="E980" s="60">
        <v>74.47</v>
      </c>
      <c r="F980" s="60"/>
      <c r="G980" s="60">
        <v>2.58</v>
      </c>
      <c r="H980" s="60">
        <v>77.849999999999994</v>
      </c>
      <c r="I980" s="60">
        <v>8.34</v>
      </c>
      <c r="J980" s="60"/>
      <c r="K980" s="60"/>
    </row>
    <row r="981" spans="1:11" x14ac:dyDescent="0.3">
      <c r="A981" s="60" t="s">
        <v>4323</v>
      </c>
      <c r="B981" s="60" t="s">
        <v>7687</v>
      </c>
      <c r="C981" s="60">
        <v>307.7</v>
      </c>
      <c r="D981" s="60"/>
      <c r="E981" s="60">
        <v>31.15</v>
      </c>
      <c r="F981" s="60"/>
      <c r="G981" s="60">
        <v>7.28</v>
      </c>
      <c r="H981" s="60">
        <v>32.5</v>
      </c>
      <c r="I981" s="60">
        <v>22.91</v>
      </c>
      <c r="J981" s="60"/>
      <c r="K981" s="60"/>
    </row>
    <row r="982" spans="1:11" x14ac:dyDescent="0.3">
      <c r="A982" s="60" t="s">
        <v>4324</v>
      </c>
      <c r="B982" s="60" t="s">
        <v>7688</v>
      </c>
      <c r="C982" s="60">
        <v>300.87</v>
      </c>
      <c r="D982" s="60"/>
      <c r="E982" s="60">
        <v>12.34</v>
      </c>
      <c r="F982" s="60"/>
      <c r="G982" s="60">
        <v>7.62</v>
      </c>
      <c r="H982" s="60">
        <v>13.77</v>
      </c>
      <c r="I982" s="60">
        <v>0.79</v>
      </c>
      <c r="J982" s="60"/>
      <c r="K982" s="60"/>
    </row>
    <row r="983" spans="1:11" x14ac:dyDescent="0.3">
      <c r="A983" s="60" t="s">
        <v>878</v>
      </c>
      <c r="B983" s="60" t="s">
        <v>879</v>
      </c>
      <c r="C983" s="60">
        <v>19504.47</v>
      </c>
      <c r="D983" s="60"/>
      <c r="E983" s="60">
        <v>8.6150000000000002</v>
      </c>
      <c r="F983" s="60"/>
      <c r="G983" s="60">
        <v>0.96</v>
      </c>
      <c r="H983" s="60">
        <v>11.45</v>
      </c>
      <c r="I983" s="60">
        <v>34.67</v>
      </c>
      <c r="J983" s="60"/>
      <c r="K983" s="60"/>
    </row>
    <row r="984" spans="1:11" x14ac:dyDescent="0.3">
      <c r="A984" s="60" t="s">
        <v>880</v>
      </c>
      <c r="B984" s="60" t="s">
        <v>881</v>
      </c>
      <c r="C984" s="60">
        <v>1002.15</v>
      </c>
      <c r="D984" s="60"/>
      <c r="E984" s="60">
        <v>61.01</v>
      </c>
      <c r="F984" s="60"/>
      <c r="G984" s="60">
        <v>0.25</v>
      </c>
      <c r="H984" s="60">
        <v>62.76</v>
      </c>
      <c r="I984" s="60">
        <v>8.67</v>
      </c>
      <c r="J984" s="60"/>
      <c r="K984" s="60"/>
    </row>
    <row r="985" spans="1:11" x14ac:dyDescent="0.3">
      <c r="A985" s="60" t="s">
        <v>4325</v>
      </c>
      <c r="B985" s="60" t="s">
        <v>7689</v>
      </c>
      <c r="C985" s="60">
        <v>493.21</v>
      </c>
      <c r="D985" s="60"/>
      <c r="E985" s="60">
        <v>8.5399999999999991</v>
      </c>
      <c r="F985" s="60"/>
      <c r="G985" s="60">
        <v>0</v>
      </c>
      <c r="H985" s="60">
        <v>10.17</v>
      </c>
      <c r="I985" s="60">
        <v>4.37</v>
      </c>
      <c r="J985" s="60"/>
      <c r="K985" s="60"/>
    </row>
    <row r="986" spans="1:11" x14ac:dyDescent="0.3">
      <c r="A986" s="60" t="s">
        <v>882</v>
      </c>
      <c r="B986" s="60" t="s">
        <v>883</v>
      </c>
      <c r="C986" s="60">
        <v>8270.4</v>
      </c>
      <c r="D986" s="60"/>
      <c r="E986" s="60">
        <v>40.93</v>
      </c>
      <c r="F986" s="60"/>
      <c r="G986" s="60">
        <v>1.47</v>
      </c>
      <c r="H986" s="60">
        <v>43.29</v>
      </c>
      <c r="I986" s="60">
        <v>6.37</v>
      </c>
      <c r="J986" s="60"/>
      <c r="K986" s="60"/>
    </row>
    <row r="987" spans="1:11" x14ac:dyDescent="0.3">
      <c r="A987" s="60" t="s">
        <v>4326</v>
      </c>
      <c r="B987" s="60" t="s">
        <v>7690</v>
      </c>
      <c r="C987" s="60">
        <v>124.82</v>
      </c>
      <c r="D987" s="60"/>
      <c r="E987" s="60">
        <v>15.15</v>
      </c>
      <c r="F987" s="60"/>
      <c r="G987" s="60">
        <v>1.58</v>
      </c>
      <c r="H987" s="60">
        <v>15.23</v>
      </c>
      <c r="I987" s="60">
        <v>13.78</v>
      </c>
      <c r="J987" s="60"/>
      <c r="K987" s="60"/>
    </row>
    <row r="988" spans="1:11" x14ac:dyDescent="0.3">
      <c r="A988" s="60" t="s">
        <v>4327</v>
      </c>
      <c r="B988" s="60" t="s">
        <v>7691</v>
      </c>
      <c r="C988" s="60">
        <v>725.91</v>
      </c>
      <c r="D988" s="60"/>
      <c r="E988" s="60">
        <v>19.55</v>
      </c>
      <c r="F988" s="60"/>
      <c r="G988" s="60">
        <v>0</v>
      </c>
      <c r="H988" s="60">
        <v>29.94</v>
      </c>
      <c r="I988" s="60">
        <v>10.98</v>
      </c>
      <c r="J988" s="60"/>
      <c r="K988" s="60"/>
    </row>
    <row r="989" spans="1:11" x14ac:dyDescent="0.3">
      <c r="A989" s="60" t="s">
        <v>4328</v>
      </c>
      <c r="B989" s="60" t="s">
        <v>7692</v>
      </c>
      <c r="C989" s="60">
        <v>147.79</v>
      </c>
      <c r="D989" s="60"/>
      <c r="E989" s="60">
        <v>11.9</v>
      </c>
      <c r="F989" s="60"/>
      <c r="G989" s="60">
        <v>1.68</v>
      </c>
      <c r="H989" s="60">
        <v>15.19</v>
      </c>
      <c r="I989" s="60">
        <v>7.75</v>
      </c>
      <c r="J989" s="60"/>
      <c r="K989" s="60"/>
    </row>
    <row r="990" spans="1:11" x14ac:dyDescent="0.3">
      <c r="A990" s="60" t="s">
        <v>4329</v>
      </c>
      <c r="B990" s="60" t="s">
        <v>7693</v>
      </c>
      <c r="C990" s="60">
        <v>115.05</v>
      </c>
      <c r="D990" s="60"/>
      <c r="E990" s="60">
        <v>23.6</v>
      </c>
      <c r="F990" s="60"/>
      <c r="G990" s="60">
        <v>4.07</v>
      </c>
      <c r="H990" s="60">
        <v>24.74</v>
      </c>
      <c r="I990" s="60">
        <v>8.1</v>
      </c>
      <c r="J990" s="60"/>
      <c r="K990" s="60"/>
    </row>
    <row r="991" spans="1:11" x14ac:dyDescent="0.3">
      <c r="A991" s="60" t="s">
        <v>4330</v>
      </c>
      <c r="B991" s="60" t="s">
        <v>7694</v>
      </c>
      <c r="C991" s="60">
        <v>37.08</v>
      </c>
      <c r="D991" s="60"/>
      <c r="E991" s="60">
        <v>0.31</v>
      </c>
      <c r="F991" s="60"/>
      <c r="G991" s="60">
        <v>0</v>
      </c>
      <c r="H991" s="60">
        <v>5.96</v>
      </c>
      <c r="I991" s="60">
        <v>-360.41</v>
      </c>
      <c r="J991" s="60"/>
      <c r="K991" s="60"/>
    </row>
    <row r="992" spans="1:11" x14ac:dyDescent="0.3">
      <c r="A992" s="60" t="s">
        <v>4331</v>
      </c>
      <c r="B992" s="60" t="s">
        <v>7695</v>
      </c>
      <c r="C992" s="60">
        <v>36.270000000000003</v>
      </c>
      <c r="D992" s="60"/>
      <c r="E992" s="60">
        <v>1.78</v>
      </c>
      <c r="F992" s="60"/>
      <c r="G992" s="60">
        <v>0</v>
      </c>
      <c r="H992" s="60">
        <v>2.13</v>
      </c>
      <c r="I992" s="60">
        <v>0.77</v>
      </c>
      <c r="J992" s="60"/>
      <c r="K992" s="60"/>
    </row>
    <row r="993" spans="1:11" x14ac:dyDescent="0.3">
      <c r="A993" s="60" t="s">
        <v>884</v>
      </c>
      <c r="B993" s="60" t="s">
        <v>885</v>
      </c>
      <c r="C993" s="60">
        <v>33619.199999999997</v>
      </c>
      <c r="D993" s="60"/>
      <c r="E993" s="60">
        <v>16.32</v>
      </c>
      <c r="F993" s="60"/>
      <c r="G993" s="60">
        <v>0.28999999999999998</v>
      </c>
      <c r="H993" s="60">
        <v>19.09</v>
      </c>
      <c r="I993" s="60">
        <v>15.11</v>
      </c>
      <c r="J993" s="60"/>
      <c r="K993" s="60"/>
    </row>
    <row r="994" spans="1:11" x14ac:dyDescent="0.3">
      <c r="A994" s="60" t="s">
        <v>4332</v>
      </c>
      <c r="B994" s="60" t="s">
        <v>7696</v>
      </c>
      <c r="C994" s="60">
        <v>1677.06</v>
      </c>
      <c r="D994" s="60"/>
      <c r="E994" s="60">
        <v>8.61</v>
      </c>
      <c r="F994" s="60"/>
      <c r="G994" s="60">
        <v>9.8699999999999992</v>
      </c>
      <c r="H994" s="60">
        <v>10.65</v>
      </c>
      <c r="I994" s="60">
        <v>7.83</v>
      </c>
      <c r="J994" s="60"/>
      <c r="K994" s="60"/>
    </row>
    <row r="995" spans="1:11" x14ac:dyDescent="0.3">
      <c r="A995" s="60" t="s">
        <v>4333</v>
      </c>
      <c r="B995" s="60" t="s">
        <v>7697</v>
      </c>
      <c r="C995" s="60">
        <v>835.32</v>
      </c>
      <c r="D995" s="60"/>
      <c r="E995" s="60">
        <v>34.25</v>
      </c>
      <c r="F995" s="60"/>
      <c r="G995" s="60">
        <v>0</v>
      </c>
      <c r="H995" s="60">
        <v>34.4</v>
      </c>
      <c r="I995" s="60">
        <v>6.73</v>
      </c>
      <c r="J995" s="60"/>
      <c r="K995" s="60"/>
    </row>
    <row r="996" spans="1:11" x14ac:dyDescent="0.3">
      <c r="A996" s="60" t="s">
        <v>4334</v>
      </c>
      <c r="B996" s="60" t="s">
        <v>7698</v>
      </c>
      <c r="C996" s="60">
        <v>989.02</v>
      </c>
      <c r="D996" s="60"/>
      <c r="E996" s="60">
        <v>57.05</v>
      </c>
      <c r="F996" s="60"/>
      <c r="G996" s="60">
        <v>0</v>
      </c>
      <c r="H996" s="60">
        <v>62.68</v>
      </c>
      <c r="I996" s="60">
        <v>-9.0399999999999991</v>
      </c>
      <c r="J996" s="60"/>
      <c r="K996" s="60"/>
    </row>
    <row r="997" spans="1:11" x14ac:dyDescent="0.3">
      <c r="A997" s="60" t="s">
        <v>4335</v>
      </c>
      <c r="B997" s="60" t="s">
        <v>7699</v>
      </c>
      <c r="C997" s="60">
        <v>21.18</v>
      </c>
      <c r="D997" s="60"/>
      <c r="E997" s="60">
        <v>10.904999999999999</v>
      </c>
      <c r="F997" s="60"/>
      <c r="G997" s="60">
        <v>0</v>
      </c>
      <c r="H997" s="60">
        <v>12.5</v>
      </c>
      <c r="I997" s="60">
        <v>1.17</v>
      </c>
      <c r="J997" s="60"/>
      <c r="K997" s="60"/>
    </row>
    <row r="998" spans="1:11" x14ac:dyDescent="0.3">
      <c r="A998" s="60" t="s">
        <v>886</v>
      </c>
      <c r="B998" s="60" t="s">
        <v>887</v>
      </c>
      <c r="C998" s="60">
        <v>58539.199999999997</v>
      </c>
      <c r="D998" s="60"/>
      <c r="E998" s="60">
        <v>65.86</v>
      </c>
      <c r="F998" s="60"/>
      <c r="G998" s="60">
        <v>2.37</v>
      </c>
      <c r="H998" s="60">
        <v>75.27</v>
      </c>
      <c r="I998" s="60">
        <v>6924.14</v>
      </c>
      <c r="J998" s="60"/>
      <c r="K998" s="60"/>
    </row>
    <row r="999" spans="1:11" x14ac:dyDescent="0.3">
      <c r="A999" s="60" t="s">
        <v>888</v>
      </c>
      <c r="B999" s="60" t="s">
        <v>889</v>
      </c>
      <c r="C999" s="60">
        <v>4677.87</v>
      </c>
      <c r="D999" s="60"/>
      <c r="E999" s="60">
        <v>106.05</v>
      </c>
      <c r="F999" s="60"/>
      <c r="G999" s="60">
        <v>2.0699999999999998</v>
      </c>
      <c r="H999" s="60">
        <v>133.97</v>
      </c>
      <c r="I999" s="60">
        <v>108.46</v>
      </c>
      <c r="J999" s="60"/>
      <c r="K999" s="60"/>
    </row>
    <row r="1000" spans="1:11" x14ac:dyDescent="0.3">
      <c r="A1000" s="60" t="s">
        <v>4336</v>
      </c>
      <c r="B1000" s="60" t="s">
        <v>7700</v>
      </c>
      <c r="C1000" s="60">
        <v>113.26</v>
      </c>
      <c r="D1000" s="60"/>
      <c r="E1000" s="60">
        <v>21.92</v>
      </c>
      <c r="F1000" s="60"/>
      <c r="G1000" s="60">
        <v>0</v>
      </c>
      <c r="H1000" s="60">
        <v>22.45</v>
      </c>
      <c r="I1000" s="60">
        <v>8.58</v>
      </c>
      <c r="J1000" s="60"/>
      <c r="K1000" s="60"/>
    </row>
    <row r="1001" spans="1:11" x14ac:dyDescent="0.3">
      <c r="A1001" s="60" t="s">
        <v>4337</v>
      </c>
      <c r="B1001" s="60" t="s">
        <v>7701</v>
      </c>
      <c r="C1001" s="60">
        <v>33.9</v>
      </c>
      <c r="D1001" s="60"/>
      <c r="E1001" s="60">
        <v>4.1500000000000004</v>
      </c>
      <c r="F1001" s="60"/>
      <c r="G1001" s="60">
        <v>0</v>
      </c>
      <c r="H1001" s="60">
        <v>12.6</v>
      </c>
      <c r="I1001" s="60">
        <v>-270.38</v>
      </c>
      <c r="J1001" s="60"/>
      <c r="K1001" s="60"/>
    </row>
    <row r="1002" spans="1:11" x14ac:dyDescent="0.3">
      <c r="A1002" s="60" t="s">
        <v>890</v>
      </c>
      <c r="B1002" s="60" t="s">
        <v>891</v>
      </c>
      <c r="C1002" s="60">
        <v>3354.44</v>
      </c>
      <c r="D1002" s="60"/>
      <c r="E1002" s="60">
        <v>69</v>
      </c>
      <c r="F1002" s="60"/>
      <c r="G1002" s="60">
        <v>1.45</v>
      </c>
      <c r="H1002" s="60">
        <v>69.53</v>
      </c>
      <c r="I1002" s="60">
        <v>11.6</v>
      </c>
      <c r="J1002" s="60"/>
      <c r="K1002" s="60"/>
    </row>
    <row r="1003" spans="1:11" x14ac:dyDescent="0.3">
      <c r="A1003" s="60" t="s">
        <v>4338</v>
      </c>
      <c r="B1003" s="60" t="s">
        <v>7702</v>
      </c>
      <c r="C1003" s="60">
        <v>701.55</v>
      </c>
      <c r="D1003" s="60"/>
      <c r="E1003" s="60">
        <v>36.450000000000003</v>
      </c>
      <c r="F1003" s="60"/>
      <c r="G1003" s="60">
        <v>0</v>
      </c>
      <c r="H1003" s="60">
        <v>38.65</v>
      </c>
      <c r="I1003" s="60">
        <v>-81.709999999999994</v>
      </c>
      <c r="J1003" s="60"/>
      <c r="K1003" s="60"/>
    </row>
    <row r="1004" spans="1:11" x14ac:dyDescent="0.3">
      <c r="A1004" s="60" t="s">
        <v>4339</v>
      </c>
      <c r="B1004" s="60" t="s">
        <v>7703</v>
      </c>
      <c r="C1004" s="60">
        <v>176.54</v>
      </c>
      <c r="D1004" s="60"/>
      <c r="E1004" s="60">
        <v>19.84</v>
      </c>
      <c r="F1004" s="60"/>
      <c r="G1004" s="60">
        <v>7.06</v>
      </c>
      <c r="H1004" s="60">
        <v>22.18</v>
      </c>
      <c r="I1004" s="60">
        <v>48.13</v>
      </c>
      <c r="J1004" s="60"/>
      <c r="K1004" s="60"/>
    </row>
    <row r="1005" spans="1:11" x14ac:dyDescent="0.3">
      <c r="A1005" s="60" t="s">
        <v>4340</v>
      </c>
      <c r="B1005" s="60" t="s">
        <v>7704</v>
      </c>
      <c r="C1005" s="60">
        <v>355.83</v>
      </c>
      <c r="D1005" s="60"/>
      <c r="E1005" s="60">
        <v>5.79</v>
      </c>
      <c r="F1005" s="60"/>
      <c r="G1005" s="60">
        <v>0</v>
      </c>
      <c r="H1005" s="60">
        <v>7.59</v>
      </c>
      <c r="I1005" s="60">
        <v>2.6</v>
      </c>
      <c r="J1005" s="60"/>
      <c r="K1005" s="60"/>
    </row>
    <row r="1006" spans="1:11" x14ac:dyDescent="0.3">
      <c r="A1006" s="60" t="s">
        <v>4341</v>
      </c>
      <c r="B1006" s="60" t="s">
        <v>7705</v>
      </c>
      <c r="C1006" s="60">
        <v>72.930000000000007</v>
      </c>
      <c r="D1006" s="60"/>
      <c r="E1006" s="60">
        <v>16.5</v>
      </c>
      <c r="F1006" s="60"/>
      <c r="G1006" s="60">
        <v>1.7</v>
      </c>
      <c r="H1006" s="60">
        <v>17.989999999999998</v>
      </c>
      <c r="I1006" s="60">
        <v>8.18</v>
      </c>
      <c r="J1006" s="60"/>
      <c r="K1006" s="60"/>
    </row>
    <row r="1007" spans="1:11" x14ac:dyDescent="0.3">
      <c r="A1007" s="60" t="s">
        <v>4342</v>
      </c>
      <c r="B1007" s="60" t="s">
        <v>7706</v>
      </c>
      <c r="C1007" s="60">
        <v>169.45</v>
      </c>
      <c r="D1007" s="60"/>
      <c r="E1007" s="60">
        <v>7.4</v>
      </c>
      <c r="F1007" s="60"/>
      <c r="G1007" s="60">
        <v>0</v>
      </c>
      <c r="H1007" s="60">
        <v>10.18</v>
      </c>
      <c r="I1007" s="60">
        <v>16.829999999999998</v>
      </c>
      <c r="J1007" s="60"/>
      <c r="K1007" s="60"/>
    </row>
    <row r="1008" spans="1:11" x14ac:dyDescent="0.3">
      <c r="A1008" s="60" t="s">
        <v>4343</v>
      </c>
      <c r="B1008" s="60" t="s">
        <v>7707</v>
      </c>
      <c r="C1008" s="60">
        <v>737.34</v>
      </c>
      <c r="D1008" s="60"/>
      <c r="E1008" s="60">
        <v>19.22</v>
      </c>
      <c r="F1008" s="60"/>
      <c r="G1008" s="60">
        <v>6.87</v>
      </c>
      <c r="H1008" s="60">
        <v>24.56</v>
      </c>
      <c r="I1008" s="60">
        <v>4.82</v>
      </c>
      <c r="J1008" s="60"/>
      <c r="K1008" s="60"/>
    </row>
    <row r="1009" spans="1:11" x14ac:dyDescent="0.3">
      <c r="A1009" s="60" t="s">
        <v>4344</v>
      </c>
      <c r="B1009" s="60" t="s">
        <v>7708</v>
      </c>
      <c r="C1009" s="60">
        <v>448.53</v>
      </c>
      <c r="D1009" s="60"/>
      <c r="E1009" s="60">
        <v>4.43</v>
      </c>
      <c r="F1009" s="60"/>
      <c r="G1009" s="60">
        <v>0</v>
      </c>
      <c r="H1009" s="60">
        <v>18.11</v>
      </c>
      <c r="I1009" s="60">
        <v>-51.46</v>
      </c>
      <c r="J1009" s="60"/>
      <c r="K1009" s="60"/>
    </row>
    <row r="1010" spans="1:11" x14ac:dyDescent="0.3">
      <c r="A1010" s="60" t="s">
        <v>4345</v>
      </c>
      <c r="B1010" s="60" t="s">
        <v>7709</v>
      </c>
      <c r="C1010" s="60">
        <v>276.24</v>
      </c>
      <c r="D1010" s="60"/>
      <c r="E1010" s="60">
        <v>19.600000000000001</v>
      </c>
      <c r="F1010" s="60"/>
      <c r="G1010" s="60">
        <v>0</v>
      </c>
      <c r="H1010" s="60">
        <v>20.05</v>
      </c>
      <c r="I1010" s="60">
        <v>13.92</v>
      </c>
      <c r="J1010" s="60"/>
      <c r="K1010" s="60"/>
    </row>
    <row r="1011" spans="1:11" x14ac:dyDescent="0.3">
      <c r="A1011" s="60" t="s">
        <v>892</v>
      </c>
      <c r="B1011" s="60" t="s">
        <v>893</v>
      </c>
      <c r="C1011" s="60">
        <v>3339.81</v>
      </c>
      <c r="D1011" s="60"/>
      <c r="E1011" s="60">
        <v>38.67</v>
      </c>
      <c r="F1011" s="60"/>
      <c r="G1011" s="60">
        <v>0</v>
      </c>
      <c r="H1011" s="60">
        <v>42.56</v>
      </c>
      <c r="I1011" s="60">
        <v>15.64</v>
      </c>
      <c r="J1011" s="60"/>
      <c r="K1011" s="60"/>
    </row>
    <row r="1012" spans="1:11" x14ac:dyDescent="0.3">
      <c r="A1012" s="60" t="s">
        <v>894</v>
      </c>
      <c r="B1012" s="60" t="s">
        <v>895</v>
      </c>
      <c r="C1012" s="60">
        <v>2824.88</v>
      </c>
      <c r="D1012" s="60"/>
      <c r="E1012" s="60">
        <v>49.22</v>
      </c>
      <c r="F1012" s="60"/>
      <c r="G1012" s="60">
        <v>0</v>
      </c>
      <c r="H1012" s="60">
        <v>54.3</v>
      </c>
      <c r="I1012" s="60">
        <v>0.75</v>
      </c>
      <c r="J1012" s="60"/>
      <c r="K1012" s="60"/>
    </row>
    <row r="1013" spans="1:11" x14ac:dyDescent="0.3">
      <c r="A1013" s="60" t="s">
        <v>896</v>
      </c>
      <c r="B1013" s="60" t="s">
        <v>897</v>
      </c>
      <c r="C1013" s="60">
        <v>2348.9299999999998</v>
      </c>
      <c r="D1013" s="60"/>
      <c r="E1013" s="60">
        <v>26.19</v>
      </c>
      <c r="F1013" s="60"/>
      <c r="G1013" s="60">
        <v>2.29</v>
      </c>
      <c r="H1013" s="60">
        <v>29.22</v>
      </c>
      <c r="I1013" s="60">
        <v>4.0999999999999996</v>
      </c>
      <c r="J1013" s="60"/>
      <c r="K1013" s="60"/>
    </row>
    <row r="1014" spans="1:11" x14ac:dyDescent="0.3">
      <c r="A1014" s="60" t="s">
        <v>4346</v>
      </c>
      <c r="B1014" s="60" t="s">
        <v>7710</v>
      </c>
      <c r="C1014" s="60">
        <v>57.72</v>
      </c>
      <c r="D1014" s="60"/>
      <c r="E1014" s="60">
        <v>4.45</v>
      </c>
      <c r="F1014" s="60"/>
      <c r="G1014" s="60">
        <v>0</v>
      </c>
      <c r="H1014" s="60">
        <v>6.09</v>
      </c>
      <c r="I1014" s="60">
        <v>-130.22999999999999</v>
      </c>
      <c r="J1014" s="60"/>
      <c r="K1014" s="60"/>
    </row>
    <row r="1015" spans="1:11" x14ac:dyDescent="0.3">
      <c r="A1015" s="60" t="s">
        <v>4347</v>
      </c>
      <c r="B1015" s="60" t="s">
        <v>7711</v>
      </c>
      <c r="C1015" s="60">
        <v>8762.49</v>
      </c>
      <c r="D1015" s="60"/>
      <c r="E1015" s="60">
        <v>4.0999999999999996</v>
      </c>
      <c r="F1015" s="60"/>
      <c r="G1015" s="60">
        <v>2.82</v>
      </c>
      <c r="H1015" s="60">
        <v>4.9000000000000004</v>
      </c>
      <c r="I1015" s="60">
        <v>4.47</v>
      </c>
      <c r="J1015" s="60"/>
      <c r="K1015" s="60"/>
    </row>
    <row r="1016" spans="1:11" x14ac:dyDescent="0.3">
      <c r="A1016" s="60" t="s">
        <v>4348</v>
      </c>
      <c r="B1016" s="60" t="s">
        <v>7712</v>
      </c>
      <c r="C1016" s="60">
        <v>625.57000000000005</v>
      </c>
      <c r="D1016" s="60"/>
      <c r="E1016" s="60">
        <v>17.920000000000002</v>
      </c>
      <c r="F1016" s="60"/>
      <c r="G1016" s="60">
        <v>0</v>
      </c>
      <c r="H1016" s="60">
        <v>36.130000000000003</v>
      </c>
      <c r="I1016" s="60">
        <v>-15.98</v>
      </c>
      <c r="J1016" s="60"/>
      <c r="K1016" s="60"/>
    </row>
    <row r="1017" spans="1:11" x14ac:dyDescent="0.3">
      <c r="A1017" s="60" t="s">
        <v>4349</v>
      </c>
      <c r="B1017" s="60" t="s">
        <v>7713</v>
      </c>
      <c r="C1017" s="60">
        <v>144.54</v>
      </c>
      <c r="D1017" s="60"/>
      <c r="E1017" s="60">
        <v>7.04</v>
      </c>
      <c r="F1017" s="60"/>
      <c r="G1017" s="60">
        <v>8.52</v>
      </c>
      <c r="H1017" s="60">
        <v>10.07</v>
      </c>
      <c r="I1017" s="60">
        <v>2.7</v>
      </c>
      <c r="J1017" s="60"/>
      <c r="K1017" s="60"/>
    </row>
    <row r="1018" spans="1:11" x14ac:dyDescent="0.3">
      <c r="A1018" s="60" t="s">
        <v>4350</v>
      </c>
      <c r="B1018" s="60" t="s">
        <v>7714</v>
      </c>
      <c r="C1018" s="60">
        <v>355.18</v>
      </c>
      <c r="D1018" s="60"/>
      <c r="E1018" s="60">
        <v>4.6500000000000004</v>
      </c>
      <c r="F1018" s="60"/>
      <c r="G1018" s="60">
        <v>14.73</v>
      </c>
      <c r="H1018" s="60">
        <v>26.44</v>
      </c>
      <c r="I1018" s="60">
        <v>-66.63</v>
      </c>
      <c r="J1018" s="60"/>
      <c r="K1018" s="60"/>
    </row>
    <row r="1019" spans="1:11" x14ac:dyDescent="0.3">
      <c r="A1019" s="60" t="s">
        <v>4351</v>
      </c>
      <c r="B1019" s="60" t="s">
        <v>7715</v>
      </c>
      <c r="C1019" s="60">
        <v>499.47</v>
      </c>
      <c r="D1019" s="60"/>
      <c r="E1019" s="60">
        <v>3.65</v>
      </c>
      <c r="F1019" s="60"/>
      <c r="G1019" s="60">
        <v>0</v>
      </c>
      <c r="H1019" s="60">
        <v>4.99</v>
      </c>
      <c r="I1019" s="60">
        <v>-0.85</v>
      </c>
      <c r="J1019" s="60"/>
      <c r="K1019" s="60"/>
    </row>
    <row r="1020" spans="1:11" x14ac:dyDescent="0.3">
      <c r="A1020" s="60" t="s">
        <v>4352</v>
      </c>
      <c r="B1020" s="60" t="s">
        <v>7716</v>
      </c>
      <c r="C1020" s="60">
        <v>4.1900000000000004</v>
      </c>
      <c r="D1020" s="60"/>
      <c r="E1020" s="60">
        <v>0.84</v>
      </c>
      <c r="F1020" s="60"/>
      <c r="G1020" s="60">
        <v>0</v>
      </c>
      <c r="H1020" s="60">
        <v>1.98</v>
      </c>
      <c r="I1020" s="60">
        <v>-22.84</v>
      </c>
      <c r="J1020" s="60"/>
      <c r="K1020" s="60"/>
    </row>
    <row r="1021" spans="1:11" x14ac:dyDescent="0.3">
      <c r="A1021" s="60" t="s">
        <v>898</v>
      </c>
      <c r="B1021" s="60" t="s">
        <v>899</v>
      </c>
      <c r="C1021" s="60">
        <v>2225.73</v>
      </c>
      <c r="D1021" s="60"/>
      <c r="E1021" s="60">
        <v>19.63</v>
      </c>
      <c r="F1021" s="60"/>
      <c r="G1021" s="60">
        <v>8.15</v>
      </c>
      <c r="H1021" s="60">
        <v>20.89</v>
      </c>
      <c r="I1021" s="60">
        <v>2.79</v>
      </c>
      <c r="J1021" s="60"/>
      <c r="K1021" s="60"/>
    </row>
    <row r="1022" spans="1:11" x14ac:dyDescent="0.3">
      <c r="A1022" s="60" t="s">
        <v>4353</v>
      </c>
      <c r="B1022" s="60" t="s">
        <v>7717</v>
      </c>
      <c r="C1022" s="60">
        <v>19127.25</v>
      </c>
      <c r="D1022" s="60"/>
      <c r="E1022" s="60">
        <v>51.07</v>
      </c>
      <c r="F1022" s="60"/>
      <c r="G1022" s="60">
        <v>0</v>
      </c>
      <c r="H1022" s="60">
        <v>54.32</v>
      </c>
      <c r="I1022" s="60">
        <v>-8.69</v>
      </c>
      <c r="J1022" s="60"/>
      <c r="K1022" s="60"/>
    </row>
    <row r="1023" spans="1:11" x14ac:dyDescent="0.3">
      <c r="A1023" s="60" t="s">
        <v>4354</v>
      </c>
      <c r="B1023" s="60" t="s">
        <v>7718</v>
      </c>
      <c r="C1023" s="60">
        <v>12.88</v>
      </c>
      <c r="D1023" s="60"/>
      <c r="E1023" s="60">
        <v>2.4</v>
      </c>
      <c r="F1023" s="60"/>
      <c r="G1023" s="60">
        <v>0</v>
      </c>
      <c r="H1023" s="60">
        <v>13</v>
      </c>
      <c r="I1023" s="60">
        <v>-48.85</v>
      </c>
      <c r="J1023" s="60"/>
      <c r="K1023" s="60"/>
    </row>
    <row r="1024" spans="1:11" x14ac:dyDescent="0.3">
      <c r="A1024" s="60" t="s">
        <v>4355</v>
      </c>
      <c r="B1024" s="60" t="s">
        <v>7719</v>
      </c>
      <c r="C1024" s="60">
        <v>97.19</v>
      </c>
      <c r="D1024" s="60"/>
      <c r="E1024" s="60">
        <v>10.95</v>
      </c>
      <c r="F1024" s="60"/>
      <c r="G1024" s="60">
        <v>1.83</v>
      </c>
      <c r="H1024" s="60">
        <v>13.4</v>
      </c>
      <c r="I1024" s="60">
        <v>8.5399999999999991</v>
      </c>
      <c r="J1024" s="60"/>
      <c r="K1024" s="60"/>
    </row>
    <row r="1025" spans="1:11" x14ac:dyDescent="0.3">
      <c r="A1025" s="60" t="s">
        <v>900</v>
      </c>
      <c r="B1025" s="60" t="s">
        <v>901</v>
      </c>
      <c r="C1025" s="60">
        <v>1504.54</v>
      </c>
      <c r="D1025" s="60"/>
      <c r="E1025" s="60">
        <v>12.35</v>
      </c>
      <c r="F1025" s="60"/>
      <c r="G1025" s="60">
        <v>0</v>
      </c>
      <c r="H1025" s="60">
        <v>12.55</v>
      </c>
      <c r="I1025" s="60">
        <v>12.63</v>
      </c>
      <c r="J1025" s="60"/>
      <c r="K1025" s="60"/>
    </row>
    <row r="1026" spans="1:11" x14ac:dyDescent="0.3">
      <c r="A1026" s="60" t="s">
        <v>4356</v>
      </c>
      <c r="B1026" s="60" t="s">
        <v>7720</v>
      </c>
      <c r="C1026" s="60">
        <v>474.09</v>
      </c>
      <c r="D1026" s="60"/>
      <c r="E1026" s="60">
        <v>23.05</v>
      </c>
      <c r="F1026" s="60"/>
      <c r="G1026" s="60">
        <v>0</v>
      </c>
      <c r="H1026" s="60">
        <v>24.72</v>
      </c>
      <c r="I1026" s="60">
        <v>-600.20000000000005</v>
      </c>
      <c r="J1026" s="60"/>
      <c r="K1026" s="60"/>
    </row>
    <row r="1027" spans="1:11" x14ac:dyDescent="0.3">
      <c r="A1027" s="60" t="s">
        <v>4357</v>
      </c>
      <c r="B1027" s="60" t="s">
        <v>7721</v>
      </c>
      <c r="C1027" s="60">
        <v>22.17</v>
      </c>
      <c r="D1027" s="60"/>
      <c r="E1027" s="60">
        <v>0.85</v>
      </c>
      <c r="F1027" s="60"/>
      <c r="G1027" s="60">
        <v>0</v>
      </c>
      <c r="H1027" s="60">
        <v>2.2599999999999998</v>
      </c>
      <c r="I1027" s="60">
        <v>-139.38</v>
      </c>
      <c r="J1027" s="60"/>
      <c r="K1027" s="60"/>
    </row>
    <row r="1028" spans="1:11" x14ac:dyDescent="0.3">
      <c r="A1028" s="60" t="s">
        <v>4358</v>
      </c>
      <c r="B1028" s="60" t="s">
        <v>7722</v>
      </c>
      <c r="C1028" s="60">
        <v>8.67</v>
      </c>
      <c r="D1028" s="60"/>
      <c r="E1028" s="60">
        <v>3.2000000000000001E-2</v>
      </c>
      <c r="F1028" s="60"/>
      <c r="G1028" s="60">
        <v>0</v>
      </c>
      <c r="H1028" s="60">
        <v>0.31</v>
      </c>
      <c r="I1028" s="60">
        <v>-40.89</v>
      </c>
      <c r="J1028" s="60"/>
      <c r="K1028" s="60"/>
    </row>
    <row r="1029" spans="1:11" x14ac:dyDescent="0.3">
      <c r="A1029" s="60" t="s">
        <v>4359</v>
      </c>
      <c r="B1029" s="60" t="s">
        <v>7723</v>
      </c>
      <c r="C1029" s="60">
        <v>1378.68</v>
      </c>
      <c r="D1029" s="60"/>
      <c r="E1029" s="60">
        <v>35.729999999999997</v>
      </c>
      <c r="F1029" s="60"/>
      <c r="G1029" s="60">
        <v>0</v>
      </c>
      <c r="H1029" s="60">
        <v>38.36</v>
      </c>
      <c r="I1029" s="60">
        <v>-178.58</v>
      </c>
      <c r="J1029" s="60"/>
      <c r="K1029" s="60"/>
    </row>
    <row r="1030" spans="1:11" x14ac:dyDescent="0.3">
      <c r="A1030" s="60" t="s">
        <v>902</v>
      </c>
      <c r="B1030" s="60" t="s">
        <v>903</v>
      </c>
      <c r="C1030" s="60">
        <v>1057.73</v>
      </c>
      <c r="D1030" s="60"/>
      <c r="E1030" s="60">
        <v>63.25</v>
      </c>
      <c r="F1030" s="60"/>
      <c r="G1030" s="60">
        <v>0</v>
      </c>
      <c r="H1030" s="60">
        <v>69.17</v>
      </c>
      <c r="I1030" s="60">
        <v>11.76</v>
      </c>
      <c r="J1030" s="60"/>
      <c r="K1030" s="60"/>
    </row>
    <row r="1031" spans="1:11" x14ac:dyDescent="0.3">
      <c r="A1031" s="60" t="s">
        <v>4360</v>
      </c>
      <c r="B1031" s="60" t="s">
        <v>7724</v>
      </c>
      <c r="C1031" s="60">
        <v>1.69</v>
      </c>
      <c r="D1031" s="60"/>
      <c r="E1031" s="60">
        <v>1.2999999999999999E-2</v>
      </c>
      <c r="F1031" s="60"/>
      <c r="G1031" s="60">
        <v>0</v>
      </c>
      <c r="H1031" s="60">
        <v>0.04</v>
      </c>
      <c r="I1031" s="60">
        <v>-924.38</v>
      </c>
      <c r="J1031" s="60"/>
      <c r="K1031" s="60"/>
    </row>
    <row r="1032" spans="1:11" x14ac:dyDescent="0.3">
      <c r="A1032" s="60" t="s">
        <v>904</v>
      </c>
      <c r="B1032" s="60" t="s">
        <v>905</v>
      </c>
      <c r="C1032" s="60">
        <v>14779.81</v>
      </c>
      <c r="D1032" s="60"/>
      <c r="E1032" s="60">
        <v>114.8</v>
      </c>
      <c r="F1032" s="60"/>
      <c r="G1032" s="60">
        <v>2.79</v>
      </c>
      <c r="H1032" s="60">
        <v>139.24</v>
      </c>
      <c r="I1032" s="60">
        <v>250.82</v>
      </c>
      <c r="J1032" s="60"/>
      <c r="K1032" s="60"/>
    </row>
    <row r="1033" spans="1:11" x14ac:dyDescent="0.3">
      <c r="A1033" s="60" t="s">
        <v>906</v>
      </c>
      <c r="B1033" s="60" t="s">
        <v>907</v>
      </c>
      <c r="C1033" s="60">
        <v>30454.61</v>
      </c>
      <c r="D1033" s="60"/>
      <c r="E1033" s="60">
        <v>77.040000000000006</v>
      </c>
      <c r="F1033" s="60"/>
      <c r="G1033" s="60">
        <v>4.79</v>
      </c>
      <c r="H1033" s="60">
        <v>82.08</v>
      </c>
      <c r="I1033" s="60">
        <v>18.829999999999998</v>
      </c>
      <c r="J1033" s="60"/>
      <c r="K1033" s="60"/>
    </row>
    <row r="1034" spans="1:11" x14ac:dyDescent="0.3">
      <c r="A1034" s="60" t="s">
        <v>908</v>
      </c>
      <c r="B1034" s="60" t="s">
        <v>909</v>
      </c>
      <c r="C1034" s="60">
        <v>10514.93</v>
      </c>
      <c r="D1034" s="60"/>
      <c r="E1034" s="60">
        <v>61.04</v>
      </c>
      <c r="F1034" s="60"/>
      <c r="G1034" s="60">
        <v>1.51</v>
      </c>
      <c r="H1034" s="60">
        <v>61.04</v>
      </c>
      <c r="I1034" s="60">
        <v>6.36</v>
      </c>
      <c r="J1034" s="60"/>
      <c r="K1034" s="60"/>
    </row>
    <row r="1035" spans="1:11" x14ac:dyDescent="0.3">
      <c r="A1035" s="60" t="s">
        <v>910</v>
      </c>
      <c r="B1035" s="60" t="s">
        <v>911</v>
      </c>
      <c r="C1035" s="60">
        <v>2428.2600000000002</v>
      </c>
      <c r="D1035" s="60"/>
      <c r="E1035" s="60">
        <v>21.06</v>
      </c>
      <c r="F1035" s="60"/>
      <c r="G1035" s="60">
        <v>2.2799999999999998</v>
      </c>
      <c r="H1035" s="60">
        <v>21.71</v>
      </c>
      <c r="I1035" s="60">
        <v>7.66</v>
      </c>
      <c r="J1035" s="60"/>
      <c r="K1035" s="60"/>
    </row>
    <row r="1036" spans="1:11" x14ac:dyDescent="0.3">
      <c r="A1036" s="60" t="s">
        <v>4361</v>
      </c>
      <c r="B1036" s="60" t="s">
        <v>7725</v>
      </c>
      <c r="C1036" s="60">
        <v>12.74</v>
      </c>
      <c r="D1036" s="60"/>
      <c r="E1036" s="60">
        <v>0.24</v>
      </c>
      <c r="F1036" s="60"/>
      <c r="G1036" s="60">
        <v>0</v>
      </c>
      <c r="H1036" s="60">
        <v>0.6</v>
      </c>
      <c r="I1036" s="60">
        <v>-12.29</v>
      </c>
      <c r="J1036" s="60"/>
      <c r="K1036" s="60"/>
    </row>
    <row r="1037" spans="1:11" x14ac:dyDescent="0.3">
      <c r="A1037" s="60" t="s">
        <v>4362</v>
      </c>
      <c r="B1037" s="60" t="s">
        <v>7726</v>
      </c>
      <c r="C1037" s="60">
        <v>1510.67</v>
      </c>
      <c r="D1037" s="60"/>
      <c r="E1037" s="60">
        <v>10.6</v>
      </c>
      <c r="F1037" s="60"/>
      <c r="G1037" s="60">
        <v>0</v>
      </c>
      <c r="H1037" s="60">
        <v>19.88</v>
      </c>
      <c r="I1037" s="60">
        <v>-0.38</v>
      </c>
      <c r="J1037" s="60"/>
      <c r="K1037" s="60"/>
    </row>
    <row r="1038" spans="1:11" x14ac:dyDescent="0.3">
      <c r="A1038" s="60" t="s">
        <v>4363</v>
      </c>
      <c r="B1038" s="60" t="s">
        <v>7727</v>
      </c>
      <c r="C1038" s="60">
        <v>480.36</v>
      </c>
      <c r="D1038" s="60"/>
      <c r="E1038" s="60">
        <v>23.74</v>
      </c>
      <c r="F1038" s="60"/>
      <c r="G1038" s="60">
        <v>0.67</v>
      </c>
      <c r="H1038" s="60">
        <v>24.75</v>
      </c>
      <c r="I1038" s="60">
        <v>9.7200000000000006</v>
      </c>
      <c r="J1038" s="60"/>
      <c r="K1038" s="60"/>
    </row>
    <row r="1039" spans="1:11" x14ac:dyDescent="0.3">
      <c r="A1039" s="60" t="s">
        <v>912</v>
      </c>
      <c r="B1039" s="60" t="s">
        <v>913</v>
      </c>
      <c r="C1039" s="60">
        <v>163526.13</v>
      </c>
      <c r="D1039" s="60"/>
      <c r="E1039" s="60">
        <v>68.34</v>
      </c>
      <c r="F1039" s="60"/>
      <c r="G1039" s="60">
        <v>1.61</v>
      </c>
      <c r="H1039" s="60">
        <v>68.489999999999995</v>
      </c>
      <c r="I1039" s="60">
        <v>15.22</v>
      </c>
      <c r="J1039" s="60"/>
      <c r="K1039" s="60"/>
    </row>
    <row r="1040" spans="1:11" x14ac:dyDescent="0.3">
      <c r="A1040" s="60" t="s">
        <v>4364</v>
      </c>
      <c r="B1040" s="60" t="s">
        <v>7728</v>
      </c>
      <c r="C1040" s="60">
        <v>1290.1500000000001</v>
      </c>
      <c r="D1040" s="60"/>
      <c r="E1040" s="60">
        <v>15.3</v>
      </c>
      <c r="F1040" s="60"/>
      <c r="G1040" s="60">
        <v>5.7</v>
      </c>
      <c r="H1040" s="60">
        <v>19.989999999999998</v>
      </c>
      <c r="I1040" s="60">
        <v>0.89</v>
      </c>
      <c r="J1040" s="60"/>
      <c r="K1040" s="60"/>
    </row>
    <row r="1041" spans="1:11" x14ac:dyDescent="0.3">
      <c r="A1041" s="60" t="s">
        <v>914</v>
      </c>
      <c r="B1041" s="60" t="s">
        <v>915</v>
      </c>
      <c r="C1041" s="60">
        <v>38661.800000000003</v>
      </c>
      <c r="D1041" s="60"/>
      <c r="E1041" s="60">
        <v>113.93</v>
      </c>
      <c r="F1041" s="60"/>
      <c r="G1041" s="60">
        <v>2.11</v>
      </c>
      <c r="H1041" s="60">
        <v>117.05</v>
      </c>
      <c r="I1041" s="60">
        <v>6.9</v>
      </c>
      <c r="J1041" s="60"/>
      <c r="K1041" s="60"/>
    </row>
    <row r="1042" spans="1:11" x14ac:dyDescent="0.3">
      <c r="A1042" s="60" t="s">
        <v>4365</v>
      </c>
      <c r="B1042" s="60" t="s">
        <v>7729</v>
      </c>
      <c r="C1042" s="60">
        <v>129.34</v>
      </c>
      <c r="D1042" s="60"/>
      <c r="E1042" s="60">
        <v>9.4499999999999993</v>
      </c>
      <c r="F1042" s="60"/>
      <c r="G1042" s="60">
        <v>14.88</v>
      </c>
      <c r="H1042" s="60">
        <v>11.31</v>
      </c>
      <c r="I1042" s="60">
        <v>11.58</v>
      </c>
      <c r="J1042" s="60"/>
      <c r="K1042" s="60"/>
    </row>
    <row r="1043" spans="1:11" x14ac:dyDescent="0.3">
      <c r="A1043" s="60" t="s">
        <v>916</v>
      </c>
      <c r="B1043" s="60" t="s">
        <v>917</v>
      </c>
      <c r="C1043" s="60">
        <v>11921.2</v>
      </c>
      <c r="D1043" s="60"/>
      <c r="E1043" s="60">
        <v>411.8</v>
      </c>
      <c r="F1043" s="60"/>
      <c r="G1043" s="60">
        <v>0</v>
      </c>
      <c r="H1043" s="60">
        <v>611.51</v>
      </c>
      <c r="I1043" s="60">
        <v>5.46</v>
      </c>
      <c r="J1043" s="60"/>
      <c r="K1043" s="60"/>
    </row>
    <row r="1044" spans="1:11" x14ac:dyDescent="0.3">
      <c r="A1044" s="60" t="s">
        <v>918</v>
      </c>
      <c r="B1044" s="60" t="s">
        <v>919</v>
      </c>
      <c r="C1044" s="60">
        <v>22722.17</v>
      </c>
      <c r="D1044" s="60"/>
      <c r="E1044" s="60">
        <v>135.03</v>
      </c>
      <c r="F1044" s="60"/>
      <c r="G1044" s="60">
        <v>3.04</v>
      </c>
      <c r="H1044" s="60">
        <v>137.81</v>
      </c>
      <c r="I1044" s="60">
        <v>19.47</v>
      </c>
      <c r="J1044" s="60"/>
      <c r="K1044" s="60"/>
    </row>
    <row r="1045" spans="1:11" x14ac:dyDescent="0.3">
      <c r="A1045" s="60" t="s">
        <v>4366</v>
      </c>
      <c r="B1045" s="60" t="s">
        <v>7730</v>
      </c>
      <c r="C1045" s="60">
        <v>41.32</v>
      </c>
      <c r="D1045" s="60"/>
      <c r="E1045" s="60">
        <v>1.41</v>
      </c>
      <c r="F1045" s="60"/>
      <c r="G1045" s="60">
        <v>0</v>
      </c>
      <c r="H1045" s="60">
        <v>4.54</v>
      </c>
      <c r="I1045" s="60">
        <v>-216.43</v>
      </c>
      <c r="J1045" s="60"/>
      <c r="K1045" s="60"/>
    </row>
    <row r="1046" spans="1:11" x14ac:dyDescent="0.3">
      <c r="A1046" s="60" t="s">
        <v>4367</v>
      </c>
      <c r="B1046" s="60" t="s">
        <v>7731</v>
      </c>
      <c r="C1046" s="60">
        <v>3311.26</v>
      </c>
      <c r="D1046" s="60"/>
      <c r="E1046" s="60">
        <v>79.38</v>
      </c>
      <c r="F1046" s="60"/>
      <c r="G1046" s="60">
        <v>0.15</v>
      </c>
      <c r="H1046" s="60">
        <v>81.39</v>
      </c>
      <c r="I1046" s="60">
        <v>16.7</v>
      </c>
      <c r="J1046" s="60"/>
      <c r="K1046" s="60"/>
    </row>
    <row r="1047" spans="1:11" x14ac:dyDescent="0.3">
      <c r="A1047" s="60" t="s">
        <v>4368</v>
      </c>
      <c r="B1047" s="60" t="s">
        <v>7732</v>
      </c>
      <c r="C1047" s="60">
        <v>968.53</v>
      </c>
      <c r="D1047" s="60"/>
      <c r="E1047" s="60">
        <v>10.09</v>
      </c>
      <c r="F1047" s="60"/>
      <c r="G1047" s="60">
        <v>9.1199999999999992</v>
      </c>
      <c r="H1047" s="60">
        <v>10.43</v>
      </c>
      <c r="I1047" s="60">
        <v>8.89</v>
      </c>
      <c r="J1047" s="60"/>
      <c r="K1047" s="60"/>
    </row>
    <row r="1048" spans="1:11" x14ac:dyDescent="0.3">
      <c r="A1048" s="60" t="s">
        <v>920</v>
      </c>
      <c r="B1048" s="60" t="s">
        <v>921</v>
      </c>
      <c r="C1048" s="60">
        <v>2574.5700000000002</v>
      </c>
      <c r="D1048" s="60"/>
      <c r="E1048" s="60">
        <v>76.2</v>
      </c>
      <c r="F1048" s="60"/>
      <c r="G1048" s="60">
        <v>3.65</v>
      </c>
      <c r="H1048" s="60">
        <v>84.99</v>
      </c>
      <c r="I1048" s="60">
        <v>18.34</v>
      </c>
      <c r="J1048" s="60"/>
      <c r="K1048" s="60"/>
    </row>
    <row r="1049" spans="1:11" x14ac:dyDescent="0.3">
      <c r="A1049" s="60" t="s">
        <v>922</v>
      </c>
      <c r="B1049" s="60" t="s">
        <v>923</v>
      </c>
      <c r="C1049" s="60">
        <v>2695.63</v>
      </c>
      <c r="D1049" s="60"/>
      <c r="E1049" s="60">
        <v>85.17</v>
      </c>
      <c r="F1049" s="60"/>
      <c r="G1049" s="60">
        <v>0</v>
      </c>
      <c r="H1049" s="60">
        <v>103.17</v>
      </c>
      <c r="I1049" s="60">
        <v>77.28</v>
      </c>
      <c r="J1049" s="60"/>
      <c r="K1049" s="60"/>
    </row>
    <row r="1050" spans="1:11" x14ac:dyDescent="0.3">
      <c r="A1050" s="60" t="s">
        <v>4369</v>
      </c>
      <c r="B1050" s="60" t="s">
        <v>7733</v>
      </c>
      <c r="C1050" s="60">
        <v>560.01</v>
      </c>
      <c r="D1050" s="60"/>
      <c r="E1050" s="60">
        <v>7.23</v>
      </c>
      <c r="F1050" s="60"/>
      <c r="G1050" s="60">
        <v>5.53</v>
      </c>
      <c r="H1050" s="60">
        <v>12.68</v>
      </c>
      <c r="I1050" s="60">
        <v>14.63</v>
      </c>
      <c r="J1050" s="60"/>
      <c r="K1050" s="60"/>
    </row>
    <row r="1051" spans="1:11" x14ac:dyDescent="0.3">
      <c r="A1051" s="60" t="s">
        <v>4370</v>
      </c>
      <c r="B1051" s="60" t="s">
        <v>7734</v>
      </c>
      <c r="C1051" s="60">
        <v>1.46</v>
      </c>
      <c r="D1051" s="60"/>
      <c r="E1051" s="60">
        <v>0.1</v>
      </c>
      <c r="F1051" s="60"/>
      <c r="G1051" s="60">
        <v>0</v>
      </c>
      <c r="H1051" s="60">
        <v>0.19</v>
      </c>
      <c r="I1051" s="60">
        <v>373.7</v>
      </c>
      <c r="J1051" s="60"/>
      <c r="K1051" s="60"/>
    </row>
    <row r="1052" spans="1:11" x14ac:dyDescent="0.3">
      <c r="A1052" s="60" t="s">
        <v>4371</v>
      </c>
      <c r="B1052" s="60" t="s">
        <v>7735</v>
      </c>
      <c r="C1052" s="60">
        <v>243.62</v>
      </c>
      <c r="D1052" s="60"/>
      <c r="E1052" s="60">
        <v>5.26</v>
      </c>
      <c r="F1052" s="60"/>
      <c r="G1052" s="60">
        <v>0</v>
      </c>
      <c r="H1052" s="60">
        <v>41.92</v>
      </c>
      <c r="I1052" s="60">
        <v>-32.090000000000003</v>
      </c>
      <c r="J1052" s="60"/>
      <c r="K1052" s="60"/>
    </row>
    <row r="1053" spans="1:11" x14ac:dyDescent="0.3">
      <c r="A1053" s="60" t="s">
        <v>924</v>
      </c>
      <c r="B1053" s="60" t="s">
        <v>925</v>
      </c>
      <c r="C1053" s="60">
        <v>11117.95</v>
      </c>
      <c r="D1053" s="60"/>
      <c r="E1053" s="60">
        <v>39.72</v>
      </c>
      <c r="F1053" s="60"/>
      <c r="G1053" s="60">
        <v>3.12</v>
      </c>
      <c r="H1053" s="60">
        <v>46.17</v>
      </c>
      <c r="I1053" s="60">
        <v>14.16</v>
      </c>
      <c r="J1053" s="60"/>
      <c r="K1053" s="60"/>
    </row>
    <row r="1054" spans="1:11" x14ac:dyDescent="0.3">
      <c r="A1054" s="60" t="s">
        <v>4372</v>
      </c>
      <c r="B1054" s="60" t="s">
        <v>7736</v>
      </c>
      <c r="C1054" s="60">
        <v>124.89</v>
      </c>
      <c r="D1054" s="60"/>
      <c r="E1054" s="60">
        <v>16.03</v>
      </c>
      <c r="F1054" s="60"/>
      <c r="G1054" s="60">
        <v>0</v>
      </c>
      <c r="H1054" s="60">
        <v>19.25</v>
      </c>
      <c r="I1054" s="60">
        <v>8.3699999999999992</v>
      </c>
      <c r="J1054" s="60"/>
      <c r="K1054" s="60"/>
    </row>
    <row r="1055" spans="1:11" x14ac:dyDescent="0.3">
      <c r="A1055" s="60" t="s">
        <v>4373</v>
      </c>
      <c r="B1055" s="60" t="s">
        <v>7737</v>
      </c>
      <c r="C1055" s="60">
        <v>268</v>
      </c>
      <c r="D1055" s="60"/>
      <c r="E1055" s="60">
        <v>11.4</v>
      </c>
      <c r="F1055" s="60"/>
      <c r="G1055" s="60">
        <v>10.53</v>
      </c>
      <c r="H1055" s="60">
        <v>25.01</v>
      </c>
      <c r="I1055" s="60">
        <v>1.52</v>
      </c>
      <c r="J1055" s="60"/>
      <c r="K1055" s="60"/>
    </row>
    <row r="1056" spans="1:11" x14ac:dyDescent="0.3">
      <c r="A1056" s="60" t="s">
        <v>926</v>
      </c>
      <c r="B1056" s="60" t="s">
        <v>927</v>
      </c>
      <c r="C1056" s="60">
        <v>10413.83</v>
      </c>
      <c r="D1056" s="60"/>
      <c r="E1056" s="60">
        <v>38.5</v>
      </c>
      <c r="F1056" s="60"/>
      <c r="G1056" s="60">
        <v>2.6</v>
      </c>
      <c r="H1056" s="60">
        <v>38.979999999999997</v>
      </c>
      <c r="I1056" s="60">
        <v>5.14</v>
      </c>
      <c r="J1056" s="60"/>
      <c r="K1056" s="60"/>
    </row>
    <row r="1057" spans="1:11" x14ac:dyDescent="0.3">
      <c r="A1057" s="60" t="s">
        <v>4374</v>
      </c>
      <c r="B1057" s="60" t="s">
        <v>7738</v>
      </c>
      <c r="C1057" s="60">
        <v>49.53</v>
      </c>
      <c r="D1057" s="60"/>
      <c r="E1057" s="60">
        <v>1.9</v>
      </c>
      <c r="F1057" s="60"/>
      <c r="G1057" s="60">
        <v>0</v>
      </c>
      <c r="H1057" s="60">
        <v>3.4</v>
      </c>
      <c r="I1057" s="60">
        <v>-87.43</v>
      </c>
      <c r="J1057" s="60"/>
      <c r="K1057" s="60"/>
    </row>
    <row r="1058" spans="1:11" x14ac:dyDescent="0.3">
      <c r="A1058" s="60" t="s">
        <v>4375</v>
      </c>
      <c r="B1058" s="60" t="s">
        <v>7739</v>
      </c>
      <c r="C1058" s="60">
        <v>294.83</v>
      </c>
      <c r="D1058" s="60"/>
      <c r="E1058" s="60">
        <v>52.95</v>
      </c>
      <c r="F1058" s="60"/>
      <c r="G1058" s="60">
        <v>0.91</v>
      </c>
      <c r="H1058" s="60">
        <v>53.4</v>
      </c>
      <c r="I1058" s="60">
        <v>10.71</v>
      </c>
      <c r="J1058" s="60"/>
      <c r="K1058" s="60"/>
    </row>
    <row r="1059" spans="1:11" x14ac:dyDescent="0.3">
      <c r="A1059" s="60" t="s">
        <v>928</v>
      </c>
      <c r="B1059" s="60" t="s">
        <v>929</v>
      </c>
      <c r="C1059" s="60">
        <v>9723.75</v>
      </c>
      <c r="D1059" s="60"/>
      <c r="E1059" s="60">
        <v>56.9</v>
      </c>
      <c r="F1059" s="60"/>
      <c r="G1059" s="60">
        <v>0</v>
      </c>
      <c r="H1059" s="60">
        <v>75.39</v>
      </c>
      <c r="I1059" s="60">
        <v>13.4</v>
      </c>
      <c r="J1059" s="60"/>
      <c r="K1059" s="60"/>
    </row>
    <row r="1060" spans="1:11" x14ac:dyDescent="0.3">
      <c r="A1060" s="60" t="s">
        <v>4376</v>
      </c>
      <c r="B1060" s="60" t="s">
        <v>7740</v>
      </c>
      <c r="C1060" s="60">
        <v>219.62</v>
      </c>
      <c r="D1060" s="60"/>
      <c r="E1060" s="60">
        <v>9.86</v>
      </c>
      <c r="F1060" s="60"/>
      <c r="G1060" s="60">
        <v>0</v>
      </c>
      <c r="H1060" s="60">
        <v>23.59</v>
      </c>
      <c r="I1060" s="60">
        <v>-33.68</v>
      </c>
      <c r="J1060" s="60"/>
      <c r="K1060" s="60"/>
    </row>
    <row r="1061" spans="1:11" x14ac:dyDescent="0.3">
      <c r="A1061" s="60" t="s">
        <v>4377</v>
      </c>
      <c r="B1061" s="60" t="s">
        <v>7741</v>
      </c>
      <c r="C1061" s="60">
        <v>16.899999999999999</v>
      </c>
      <c r="D1061" s="60"/>
      <c r="E1061" s="60">
        <v>1.39</v>
      </c>
      <c r="F1061" s="60"/>
      <c r="G1061" s="60">
        <v>0</v>
      </c>
      <c r="H1061" s="60">
        <v>2.4500000000000002</v>
      </c>
      <c r="I1061" s="60">
        <v>-25.56</v>
      </c>
      <c r="J1061" s="60"/>
      <c r="K1061" s="60"/>
    </row>
    <row r="1062" spans="1:11" x14ac:dyDescent="0.3">
      <c r="A1062" s="60" t="s">
        <v>4378</v>
      </c>
      <c r="B1062" s="60" t="s">
        <v>7742</v>
      </c>
      <c r="C1062" s="60">
        <v>57.05</v>
      </c>
      <c r="D1062" s="60"/>
      <c r="E1062" s="60">
        <v>7.4749999999999996</v>
      </c>
      <c r="F1062" s="60"/>
      <c r="G1062" s="60">
        <v>0</v>
      </c>
      <c r="H1062" s="60">
        <v>10.09</v>
      </c>
      <c r="I1062" s="60">
        <v>-9.16</v>
      </c>
      <c r="J1062" s="60"/>
      <c r="K1062" s="60"/>
    </row>
    <row r="1063" spans="1:11" x14ac:dyDescent="0.3">
      <c r="A1063" s="60" t="s">
        <v>930</v>
      </c>
      <c r="B1063" s="60" t="s">
        <v>931</v>
      </c>
      <c r="C1063" s="60">
        <v>10702.36</v>
      </c>
      <c r="D1063" s="60"/>
      <c r="E1063" s="60">
        <v>7.86</v>
      </c>
      <c r="F1063" s="60"/>
      <c r="G1063" s="60">
        <v>1.88</v>
      </c>
      <c r="H1063" s="60">
        <v>8.08</v>
      </c>
      <c r="I1063" s="60">
        <v>12.1</v>
      </c>
      <c r="J1063" s="60"/>
      <c r="K1063" s="60"/>
    </row>
    <row r="1064" spans="1:11" x14ac:dyDescent="0.3">
      <c r="A1064" s="60" t="s">
        <v>932</v>
      </c>
      <c r="B1064" s="60" t="s">
        <v>933</v>
      </c>
      <c r="C1064" s="60">
        <v>49520.35</v>
      </c>
      <c r="D1064" s="60"/>
      <c r="E1064" s="60">
        <v>64.39</v>
      </c>
      <c r="F1064" s="60"/>
      <c r="G1064" s="60">
        <v>1.78</v>
      </c>
      <c r="H1064" s="60">
        <v>67.010000000000005</v>
      </c>
      <c r="I1064" s="60">
        <v>23.7</v>
      </c>
      <c r="J1064" s="60"/>
      <c r="K1064" s="60"/>
    </row>
    <row r="1065" spans="1:11" x14ac:dyDescent="0.3">
      <c r="A1065" s="60" t="s">
        <v>4379</v>
      </c>
      <c r="B1065" s="60" t="s">
        <v>7743</v>
      </c>
      <c r="C1065" s="60">
        <v>49.54</v>
      </c>
      <c r="D1065" s="60"/>
      <c r="E1065" s="60">
        <v>20</v>
      </c>
      <c r="F1065" s="60"/>
      <c r="G1065" s="60">
        <v>3</v>
      </c>
      <c r="H1065" s="60">
        <v>21.5</v>
      </c>
      <c r="I1065" s="60">
        <v>5.99</v>
      </c>
      <c r="J1065" s="60"/>
      <c r="K1065" s="60"/>
    </row>
    <row r="1066" spans="1:11" x14ac:dyDescent="0.3">
      <c r="A1066" s="60" t="s">
        <v>934</v>
      </c>
      <c r="B1066" s="60" t="s">
        <v>935</v>
      </c>
      <c r="C1066" s="60">
        <v>4848.9399999999996</v>
      </c>
      <c r="D1066" s="60"/>
      <c r="E1066" s="60">
        <v>41.73</v>
      </c>
      <c r="F1066" s="60"/>
      <c r="G1066" s="60">
        <v>2.59</v>
      </c>
      <c r="H1066" s="60">
        <v>42.23</v>
      </c>
      <c r="I1066" s="60">
        <v>20.75</v>
      </c>
      <c r="J1066" s="60"/>
      <c r="K1066" s="60"/>
    </row>
    <row r="1067" spans="1:11" x14ac:dyDescent="0.3">
      <c r="A1067" s="60" t="s">
        <v>936</v>
      </c>
      <c r="B1067" s="60" t="s">
        <v>937</v>
      </c>
      <c r="C1067" s="60">
        <v>1270.03</v>
      </c>
      <c r="D1067" s="60"/>
      <c r="E1067" s="60">
        <v>45.645000000000003</v>
      </c>
      <c r="F1067" s="60"/>
      <c r="G1067" s="60">
        <v>1.75</v>
      </c>
      <c r="H1067" s="60">
        <v>50</v>
      </c>
      <c r="I1067" s="60">
        <v>8.26</v>
      </c>
      <c r="J1067" s="60"/>
      <c r="K1067" s="60"/>
    </row>
    <row r="1068" spans="1:11" x14ac:dyDescent="0.3">
      <c r="A1068" s="60" t="s">
        <v>4380</v>
      </c>
      <c r="B1068" s="60" t="s">
        <v>7744</v>
      </c>
      <c r="C1068" s="60">
        <v>570.48</v>
      </c>
      <c r="D1068" s="60"/>
      <c r="E1068" s="60">
        <v>3.2839</v>
      </c>
      <c r="F1068" s="60"/>
      <c r="G1068" s="60">
        <v>0</v>
      </c>
      <c r="H1068" s="60">
        <v>3.6</v>
      </c>
      <c r="I1068" s="60">
        <v>-25.96</v>
      </c>
      <c r="J1068" s="60"/>
      <c r="K1068" s="60"/>
    </row>
    <row r="1069" spans="1:11" x14ac:dyDescent="0.3">
      <c r="A1069" s="60" t="s">
        <v>4381</v>
      </c>
      <c r="B1069" s="60" t="s">
        <v>7745</v>
      </c>
      <c r="C1069" s="60">
        <v>637.29</v>
      </c>
      <c r="D1069" s="60"/>
      <c r="E1069" s="60">
        <v>21.84</v>
      </c>
      <c r="F1069" s="60"/>
      <c r="G1069" s="60">
        <v>4.82</v>
      </c>
      <c r="H1069" s="60">
        <v>22.39</v>
      </c>
      <c r="I1069" s="60">
        <v>11.33</v>
      </c>
      <c r="J1069" s="60"/>
      <c r="K1069" s="60"/>
    </row>
    <row r="1070" spans="1:11" x14ac:dyDescent="0.3">
      <c r="A1070" s="60" t="s">
        <v>938</v>
      </c>
      <c r="B1070" s="60" t="s">
        <v>939</v>
      </c>
      <c r="C1070" s="60">
        <v>3037.13</v>
      </c>
      <c r="D1070" s="60"/>
      <c r="E1070" s="60">
        <v>17.5</v>
      </c>
      <c r="F1070" s="60"/>
      <c r="G1070" s="60">
        <v>1.83</v>
      </c>
      <c r="H1070" s="60">
        <v>20.77</v>
      </c>
      <c r="I1070" s="60">
        <v>5.75</v>
      </c>
      <c r="J1070" s="60"/>
      <c r="K1070" s="60"/>
    </row>
    <row r="1071" spans="1:11" x14ac:dyDescent="0.3">
      <c r="A1071" s="60" t="s">
        <v>4382</v>
      </c>
      <c r="B1071" s="60" t="s">
        <v>7746</v>
      </c>
      <c r="C1071" s="60">
        <v>723.33</v>
      </c>
      <c r="D1071" s="60"/>
      <c r="E1071" s="60">
        <v>23.9</v>
      </c>
      <c r="F1071" s="60"/>
      <c r="G1071" s="60">
        <v>1.26</v>
      </c>
      <c r="H1071" s="60">
        <v>23.9</v>
      </c>
      <c r="I1071" s="60">
        <v>9.3800000000000008</v>
      </c>
      <c r="J1071" s="60"/>
      <c r="K1071" s="60"/>
    </row>
    <row r="1072" spans="1:11" x14ac:dyDescent="0.3">
      <c r="A1072" s="60" t="s">
        <v>940</v>
      </c>
      <c r="B1072" s="60" t="s">
        <v>941</v>
      </c>
      <c r="C1072" s="60">
        <v>10052.120000000001</v>
      </c>
      <c r="D1072" s="60"/>
      <c r="E1072" s="60">
        <v>23.34</v>
      </c>
      <c r="F1072" s="60"/>
      <c r="G1072" s="60">
        <v>4.41</v>
      </c>
      <c r="H1072" s="60">
        <v>24.69</v>
      </c>
      <c r="I1072" s="60">
        <v>15</v>
      </c>
      <c r="J1072" s="60"/>
      <c r="K1072" s="60"/>
    </row>
    <row r="1073" spans="1:11" x14ac:dyDescent="0.3">
      <c r="A1073" s="60" t="s">
        <v>4383</v>
      </c>
      <c r="B1073" s="60" t="s">
        <v>7747</v>
      </c>
      <c r="C1073" s="60">
        <v>35272.85</v>
      </c>
      <c r="D1073" s="60"/>
      <c r="E1073" s="60">
        <v>31.9</v>
      </c>
      <c r="F1073" s="60"/>
      <c r="G1073" s="60">
        <v>2.2000000000000002</v>
      </c>
      <c r="H1073" s="60">
        <v>33.14</v>
      </c>
      <c r="I1073" s="60">
        <v>-4.3899999999999997</v>
      </c>
      <c r="J1073" s="60"/>
      <c r="K1073" s="60"/>
    </row>
    <row r="1074" spans="1:11" x14ac:dyDescent="0.3">
      <c r="A1074" s="60" t="s">
        <v>4384</v>
      </c>
      <c r="B1074" s="60" t="s">
        <v>7748</v>
      </c>
      <c r="C1074" s="60">
        <v>458.36</v>
      </c>
      <c r="D1074" s="60"/>
      <c r="E1074" s="60">
        <v>0.34920000000000001</v>
      </c>
      <c r="F1074" s="60"/>
      <c r="G1074" s="60">
        <v>0</v>
      </c>
      <c r="H1074" s="60">
        <v>0.4</v>
      </c>
      <c r="I1074" s="60">
        <v>5.35</v>
      </c>
      <c r="J1074" s="60"/>
      <c r="K1074" s="60"/>
    </row>
    <row r="1075" spans="1:11" x14ac:dyDescent="0.3">
      <c r="A1075" s="60" t="s">
        <v>942</v>
      </c>
      <c r="B1075" s="60" t="s">
        <v>943</v>
      </c>
      <c r="C1075" s="60">
        <v>1615.19</v>
      </c>
      <c r="D1075" s="60"/>
      <c r="E1075" s="60">
        <v>35.200000000000003</v>
      </c>
      <c r="F1075" s="60"/>
      <c r="G1075" s="60">
        <v>2.95</v>
      </c>
      <c r="H1075" s="60">
        <v>43.55</v>
      </c>
      <c r="I1075" s="60">
        <v>32.61</v>
      </c>
      <c r="J1075" s="60"/>
      <c r="K1075" s="60"/>
    </row>
    <row r="1076" spans="1:11" x14ac:dyDescent="0.3">
      <c r="A1076" s="60" t="s">
        <v>944</v>
      </c>
      <c r="B1076" s="60" t="s">
        <v>945</v>
      </c>
      <c r="C1076" s="60">
        <v>1405.17</v>
      </c>
      <c r="D1076" s="60"/>
      <c r="E1076" s="60">
        <v>27.74</v>
      </c>
      <c r="F1076" s="60"/>
      <c r="G1076" s="60">
        <v>5.59</v>
      </c>
      <c r="H1076" s="60">
        <v>28.38</v>
      </c>
      <c r="I1076" s="60">
        <v>14.5</v>
      </c>
      <c r="J1076" s="60"/>
      <c r="K1076" s="60"/>
    </row>
    <row r="1077" spans="1:11" x14ac:dyDescent="0.3">
      <c r="A1077" s="60" t="s">
        <v>4385</v>
      </c>
      <c r="B1077" s="60" t="s">
        <v>7749</v>
      </c>
      <c r="C1077" s="60">
        <v>162.56</v>
      </c>
      <c r="D1077" s="60"/>
      <c r="E1077" s="60">
        <v>6.65</v>
      </c>
      <c r="F1077" s="60"/>
      <c r="G1077" s="60">
        <v>0</v>
      </c>
      <c r="H1077" s="60">
        <v>7.78</v>
      </c>
      <c r="I1077" s="60">
        <v>5.26</v>
      </c>
      <c r="J1077" s="60"/>
      <c r="K1077" s="60"/>
    </row>
    <row r="1078" spans="1:11" x14ac:dyDescent="0.3">
      <c r="A1078" s="60" t="s">
        <v>4386</v>
      </c>
      <c r="B1078" s="60" t="s">
        <v>7750</v>
      </c>
      <c r="C1078" s="60">
        <v>2413.9</v>
      </c>
      <c r="D1078" s="60"/>
      <c r="E1078" s="60">
        <v>5.47</v>
      </c>
      <c r="F1078" s="60"/>
      <c r="G1078" s="60">
        <v>0</v>
      </c>
      <c r="H1078" s="60">
        <v>5.47</v>
      </c>
      <c r="I1078" s="60">
        <v>-527.84</v>
      </c>
      <c r="J1078" s="60"/>
      <c r="K1078" s="60"/>
    </row>
    <row r="1079" spans="1:11" x14ac:dyDescent="0.3">
      <c r="A1079" s="60" t="s">
        <v>4387</v>
      </c>
      <c r="B1079" s="60" t="s">
        <v>7751</v>
      </c>
      <c r="C1079" s="60">
        <v>4230.87</v>
      </c>
      <c r="D1079" s="60"/>
      <c r="E1079" s="60">
        <v>18.440000000000001</v>
      </c>
      <c r="F1079" s="60"/>
      <c r="G1079" s="60">
        <v>0.05</v>
      </c>
      <c r="H1079" s="60">
        <v>20.260000000000002</v>
      </c>
      <c r="I1079" s="60">
        <v>-2.79</v>
      </c>
      <c r="J1079" s="60"/>
      <c r="K1079" s="60"/>
    </row>
    <row r="1080" spans="1:11" x14ac:dyDescent="0.3">
      <c r="A1080" s="60" t="s">
        <v>4388</v>
      </c>
      <c r="B1080" s="60" t="s">
        <v>7752</v>
      </c>
      <c r="C1080" s="60">
        <v>225.97</v>
      </c>
      <c r="D1080" s="60"/>
      <c r="E1080" s="60">
        <v>19.45</v>
      </c>
      <c r="F1080" s="60"/>
      <c r="G1080" s="60">
        <v>10.54</v>
      </c>
      <c r="H1080" s="60">
        <v>20.6</v>
      </c>
      <c r="I1080" s="60">
        <v>11.01</v>
      </c>
      <c r="J1080" s="60"/>
      <c r="K1080" s="60"/>
    </row>
    <row r="1081" spans="1:11" x14ac:dyDescent="0.3">
      <c r="A1081" s="60" t="s">
        <v>4389</v>
      </c>
      <c r="B1081" s="60" t="s">
        <v>7753</v>
      </c>
      <c r="C1081" s="60">
        <v>701.16</v>
      </c>
      <c r="D1081" s="60"/>
      <c r="E1081" s="60">
        <v>26.4</v>
      </c>
      <c r="F1081" s="60"/>
      <c r="G1081" s="60">
        <v>0</v>
      </c>
      <c r="H1081" s="60">
        <v>26.89</v>
      </c>
      <c r="I1081" s="60">
        <v>12.23</v>
      </c>
      <c r="J1081" s="60"/>
      <c r="K1081" s="60"/>
    </row>
    <row r="1082" spans="1:11" x14ac:dyDescent="0.3">
      <c r="A1082" s="60" t="s">
        <v>4390</v>
      </c>
      <c r="B1082" s="60" t="s">
        <v>7754</v>
      </c>
      <c r="C1082" s="60">
        <v>396.41</v>
      </c>
      <c r="D1082" s="60"/>
      <c r="E1082" s="60">
        <v>4.95</v>
      </c>
      <c r="F1082" s="60"/>
      <c r="G1082" s="60">
        <v>0</v>
      </c>
      <c r="H1082" s="60">
        <v>6.45</v>
      </c>
      <c r="I1082" s="60">
        <v>5.3</v>
      </c>
      <c r="J1082" s="60"/>
      <c r="K1082" s="60"/>
    </row>
    <row r="1083" spans="1:11" x14ac:dyDescent="0.3">
      <c r="A1083" s="60" t="s">
        <v>4391</v>
      </c>
      <c r="B1083" s="60" t="s">
        <v>7755</v>
      </c>
      <c r="C1083" s="60">
        <v>631.52</v>
      </c>
      <c r="D1083" s="60"/>
      <c r="E1083" s="60">
        <v>15.22</v>
      </c>
      <c r="F1083" s="60"/>
      <c r="G1083" s="60">
        <v>1.31</v>
      </c>
      <c r="H1083" s="60">
        <v>15.22</v>
      </c>
      <c r="I1083" s="60">
        <v>10.79</v>
      </c>
      <c r="J1083" s="60"/>
      <c r="K1083" s="60"/>
    </row>
    <row r="1084" spans="1:11" x14ac:dyDescent="0.3">
      <c r="A1084" s="60" t="s">
        <v>946</v>
      </c>
      <c r="B1084" s="60" t="s">
        <v>947</v>
      </c>
      <c r="C1084" s="60">
        <v>1015.41</v>
      </c>
      <c r="D1084" s="60"/>
      <c r="E1084" s="60">
        <v>18.7</v>
      </c>
      <c r="F1084" s="60"/>
      <c r="G1084" s="60">
        <v>7.7</v>
      </c>
      <c r="H1084" s="60">
        <v>18.95</v>
      </c>
      <c r="I1084" s="60">
        <v>9.65</v>
      </c>
      <c r="J1084" s="60"/>
      <c r="K1084" s="60"/>
    </row>
    <row r="1085" spans="1:11" x14ac:dyDescent="0.3">
      <c r="A1085" s="60" t="s">
        <v>948</v>
      </c>
      <c r="B1085" s="60" t="s">
        <v>949</v>
      </c>
      <c r="C1085" s="60">
        <v>39553.5</v>
      </c>
      <c r="D1085" s="60"/>
      <c r="E1085" s="60">
        <v>82.01</v>
      </c>
      <c r="F1085" s="60"/>
      <c r="G1085" s="60">
        <v>1.95</v>
      </c>
      <c r="H1085" s="60">
        <v>83.76</v>
      </c>
      <c r="I1085" s="60">
        <v>8.44</v>
      </c>
      <c r="J1085" s="60"/>
      <c r="K1085" s="60"/>
    </row>
    <row r="1086" spans="1:11" x14ac:dyDescent="0.3">
      <c r="A1086" s="60" t="s">
        <v>4392</v>
      </c>
      <c r="B1086" s="60" t="s">
        <v>7756</v>
      </c>
      <c r="C1086" s="60">
        <v>652.30999999999995</v>
      </c>
      <c r="D1086" s="60"/>
      <c r="E1086" s="60">
        <v>2</v>
      </c>
      <c r="F1086" s="60"/>
      <c r="G1086" s="60">
        <v>0</v>
      </c>
      <c r="H1086" s="60">
        <v>3</v>
      </c>
      <c r="I1086" s="60">
        <v>-9.94</v>
      </c>
      <c r="J1086" s="60"/>
      <c r="K1086" s="60"/>
    </row>
    <row r="1087" spans="1:11" x14ac:dyDescent="0.3">
      <c r="A1087" s="60" t="s">
        <v>4393</v>
      </c>
      <c r="B1087" s="60" t="s">
        <v>7757</v>
      </c>
      <c r="C1087" s="60">
        <v>10210.040000000001</v>
      </c>
      <c r="D1087" s="60"/>
      <c r="E1087" s="60">
        <v>21.95</v>
      </c>
      <c r="F1087" s="60"/>
      <c r="G1087" s="60">
        <v>0.36</v>
      </c>
      <c r="H1087" s="60">
        <v>26.5</v>
      </c>
      <c r="I1087" s="60">
        <v>-4.68</v>
      </c>
      <c r="J1087" s="60"/>
      <c r="K1087" s="60"/>
    </row>
    <row r="1088" spans="1:11" x14ac:dyDescent="0.3">
      <c r="A1088" s="60" t="s">
        <v>4394</v>
      </c>
      <c r="B1088" s="60" t="s">
        <v>7758</v>
      </c>
      <c r="C1088" s="60">
        <v>177.32</v>
      </c>
      <c r="D1088" s="60"/>
      <c r="E1088" s="60">
        <v>3.5</v>
      </c>
      <c r="F1088" s="60"/>
      <c r="G1088" s="60">
        <v>0</v>
      </c>
      <c r="H1088" s="60">
        <v>10</v>
      </c>
      <c r="I1088" s="60">
        <v>-24.35</v>
      </c>
      <c r="J1088" s="60"/>
      <c r="K1088" s="60"/>
    </row>
    <row r="1089" spans="1:11" x14ac:dyDescent="0.3">
      <c r="A1089" s="60" t="s">
        <v>950</v>
      </c>
      <c r="B1089" s="60" t="s">
        <v>951</v>
      </c>
      <c r="C1089" s="60">
        <v>10653.87</v>
      </c>
      <c r="D1089" s="60"/>
      <c r="E1089" s="60">
        <v>38</v>
      </c>
      <c r="F1089" s="60"/>
      <c r="G1089" s="60">
        <v>3.55</v>
      </c>
      <c r="H1089" s="60">
        <v>43.46</v>
      </c>
      <c r="I1089" s="60">
        <v>21.3</v>
      </c>
      <c r="J1089" s="60"/>
      <c r="K1089" s="60"/>
    </row>
    <row r="1090" spans="1:11" x14ac:dyDescent="0.3">
      <c r="A1090" s="60" t="s">
        <v>952</v>
      </c>
      <c r="B1090" s="60" t="s">
        <v>953</v>
      </c>
      <c r="C1090" s="60">
        <v>3182.91</v>
      </c>
      <c r="D1090" s="60"/>
      <c r="E1090" s="60">
        <v>130.86000000000001</v>
      </c>
      <c r="F1090" s="60"/>
      <c r="G1090" s="60">
        <v>0</v>
      </c>
      <c r="H1090" s="60">
        <v>130.86000000000001</v>
      </c>
      <c r="I1090" s="60">
        <v>11.69</v>
      </c>
      <c r="J1090" s="60"/>
      <c r="K1090" s="60"/>
    </row>
    <row r="1091" spans="1:11" x14ac:dyDescent="0.3">
      <c r="A1091" s="60" t="s">
        <v>4395</v>
      </c>
      <c r="B1091" s="60" t="s">
        <v>7759</v>
      </c>
      <c r="C1091" s="60">
        <v>331.76</v>
      </c>
      <c r="D1091" s="60"/>
      <c r="E1091" s="60">
        <v>12.42</v>
      </c>
      <c r="F1091" s="60"/>
      <c r="G1091" s="60">
        <v>1.93</v>
      </c>
      <c r="H1091" s="60">
        <v>13.24</v>
      </c>
      <c r="I1091" s="60">
        <v>3.04</v>
      </c>
      <c r="J1091" s="60"/>
      <c r="K1091" s="60"/>
    </row>
    <row r="1092" spans="1:11" x14ac:dyDescent="0.3">
      <c r="A1092" s="60" t="s">
        <v>4396</v>
      </c>
      <c r="B1092" s="60" t="s">
        <v>7760</v>
      </c>
      <c r="C1092" s="60">
        <v>1540.74</v>
      </c>
      <c r="D1092" s="60"/>
      <c r="E1092" s="60">
        <v>165.44</v>
      </c>
      <c r="F1092" s="60"/>
      <c r="G1092" s="60">
        <v>0.6</v>
      </c>
      <c r="H1092" s="60">
        <v>198.69</v>
      </c>
      <c r="I1092" s="60">
        <v>16.64</v>
      </c>
      <c r="J1092" s="60"/>
      <c r="K1092" s="60"/>
    </row>
    <row r="1093" spans="1:11" x14ac:dyDescent="0.3">
      <c r="A1093" s="60" t="s">
        <v>954</v>
      </c>
      <c r="B1093" s="60" t="s">
        <v>955</v>
      </c>
      <c r="C1093" s="60">
        <v>11435.26</v>
      </c>
      <c r="D1093" s="60"/>
      <c r="E1093" s="60">
        <v>87.79</v>
      </c>
      <c r="F1093" s="60"/>
      <c r="G1093" s="60">
        <v>1.5</v>
      </c>
      <c r="H1093" s="60">
        <v>94.44</v>
      </c>
      <c r="I1093" s="60">
        <v>37.31</v>
      </c>
      <c r="J1093" s="60"/>
      <c r="K1093" s="60"/>
    </row>
    <row r="1094" spans="1:11" x14ac:dyDescent="0.3">
      <c r="A1094" s="60" t="s">
        <v>956</v>
      </c>
      <c r="B1094" s="60" t="s">
        <v>957</v>
      </c>
      <c r="C1094" s="60">
        <v>2271.7600000000002</v>
      </c>
      <c r="D1094" s="60"/>
      <c r="E1094" s="60">
        <v>39.14</v>
      </c>
      <c r="F1094" s="60"/>
      <c r="G1094" s="60">
        <v>2.04</v>
      </c>
      <c r="H1094" s="60">
        <v>39.14</v>
      </c>
      <c r="I1094" s="60">
        <v>8.2799999999999994</v>
      </c>
      <c r="J1094" s="60"/>
      <c r="K1094" s="60"/>
    </row>
    <row r="1095" spans="1:11" x14ac:dyDescent="0.3">
      <c r="A1095" s="60" t="s">
        <v>4397</v>
      </c>
      <c r="B1095" s="60" t="s">
        <v>7761</v>
      </c>
      <c r="C1095" s="60">
        <v>480.38</v>
      </c>
      <c r="D1095" s="60"/>
      <c r="E1095" s="60">
        <v>16.79</v>
      </c>
      <c r="F1095" s="60"/>
      <c r="G1095" s="60">
        <v>0</v>
      </c>
      <c r="H1095" s="60">
        <v>28.74</v>
      </c>
      <c r="I1095" s="60">
        <v>-80.2</v>
      </c>
      <c r="J1095" s="60"/>
      <c r="K1095" s="60"/>
    </row>
    <row r="1096" spans="1:11" x14ac:dyDescent="0.3">
      <c r="A1096" s="60" t="s">
        <v>958</v>
      </c>
      <c r="B1096" s="60" t="s">
        <v>959</v>
      </c>
      <c r="C1096" s="60">
        <v>4074.17</v>
      </c>
      <c r="D1096" s="60"/>
      <c r="E1096" s="60">
        <v>58.37</v>
      </c>
      <c r="F1096" s="60"/>
      <c r="G1096" s="60">
        <v>1.23</v>
      </c>
      <c r="H1096" s="60">
        <v>62.55</v>
      </c>
      <c r="I1096" s="60">
        <v>11.42</v>
      </c>
      <c r="J1096" s="60"/>
      <c r="K1096" s="60"/>
    </row>
    <row r="1097" spans="1:11" x14ac:dyDescent="0.3">
      <c r="A1097" s="60" t="s">
        <v>960</v>
      </c>
      <c r="B1097" s="60" t="s">
        <v>961</v>
      </c>
      <c r="C1097" s="60">
        <v>6839.37</v>
      </c>
      <c r="D1097" s="60"/>
      <c r="E1097" s="60">
        <v>35.450000000000003</v>
      </c>
      <c r="F1097" s="60"/>
      <c r="G1097" s="60">
        <v>0</v>
      </c>
      <c r="H1097" s="60">
        <v>35.450000000000003</v>
      </c>
      <c r="I1097" s="60">
        <v>35.24</v>
      </c>
      <c r="J1097" s="60"/>
      <c r="K1097" s="60"/>
    </row>
    <row r="1098" spans="1:11" x14ac:dyDescent="0.3">
      <c r="A1098" s="60" t="s">
        <v>962</v>
      </c>
      <c r="B1098" s="60" t="s">
        <v>963</v>
      </c>
      <c r="C1098" s="60">
        <v>3422.02</v>
      </c>
      <c r="D1098" s="60"/>
      <c r="E1098" s="60">
        <v>40.97</v>
      </c>
      <c r="F1098" s="60"/>
      <c r="G1098" s="60">
        <v>3.71</v>
      </c>
      <c r="H1098" s="60">
        <v>55.66</v>
      </c>
      <c r="I1098" s="60">
        <v>1.78</v>
      </c>
      <c r="J1098" s="60"/>
      <c r="K1098" s="60"/>
    </row>
    <row r="1099" spans="1:11" x14ac:dyDescent="0.3">
      <c r="A1099" s="60" t="s">
        <v>4398</v>
      </c>
      <c r="B1099" s="60" t="s">
        <v>7762</v>
      </c>
      <c r="C1099" s="60">
        <v>330.86</v>
      </c>
      <c r="D1099" s="60"/>
      <c r="E1099" s="60">
        <v>10.75</v>
      </c>
      <c r="F1099" s="60"/>
      <c r="G1099" s="60">
        <v>0</v>
      </c>
      <c r="H1099" s="60">
        <v>27.04</v>
      </c>
      <c r="I1099" s="60">
        <v>-1.1599999999999999</v>
      </c>
      <c r="J1099" s="60"/>
      <c r="K1099" s="60"/>
    </row>
    <row r="1100" spans="1:11" x14ac:dyDescent="0.3">
      <c r="A1100" s="60" t="s">
        <v>964</v>
      </c>
      <c r="B1100" s="60" t="s">
        <v>965</v>
      </c>
      <c r="C1100" s="60">
        <v>8383.6200000000008</v>
      </c>
      <c r="D1100" s="60"/>
      <c r="E1100" s="60">
        <v>172</v>
      </c>
      <c r="F1100" s="60"/>
      <c r="G1100" s="60">
        <v>0.03</v>
      </c>
      <c r="H1100" s="60">
        <v>189.9</v>
      </c>
      <c r="I1100" s="60">
        <v>14.89</v>
      </c>
      <c r="J1100" s="60"/>
      <c r="K1100" s="60"/>
    </row>
    <row r="1101" spans="1:11" x14ac:dyDescent="0.3">
      <c r="A1101" s="60" t="s">
        <v>4399</v>
      </c>
      <c r="B1101" s="60" t="s">
        <v>7763</v>
      </c>
      <c r="C1101" s="60">
        <v>55458.84</v>
      </c>
      <c r="D1101" s="60"/>
      <c r="E1101" s="60">
        <v>44.76</v>
      </c>
      <c r="F1101" s="60"/>
      <c r="G1101" s="60">
        <v>2.23</v>
      </c>
      <c r="H1101" s="60">
        <v>55.32</v>
      </c>
      <c r="I1101" s="60">
        <v>-10.68</v>
      </c>
      <c r="J1101" s="60"/>
      <c r="K1101" s="60"/>
    </row>
    <row r="1102" spans="1:11" x14ac:dyDescent="0.3">
      <c r="A1102" s="60" t="s">
        <v>966</v>
      </c>
      <c r="B1102" s="60" t="s">
        <v>967</v>
      </c>
      <c r="C1102" s="60">
        <v>2327.5700000000002</v>
      </c>
      <c r="D1102" s="60"/>
      <c r="E1102" s="60">
        <v>68.67</v>
      </c>
      <c r="F1102" s="60"/>
      <c r="G1102" s="60">
        <v>3.09</v>
      </c>
      <c r="H1102" s="60">
        <v>91.49</v>
      </c>
      <c r="I1102" s="60">
        <v>10.18</v>
      </c>
      <c r="J1102" s="60"/>
      <c r="K1102" s="60"/>
    </row>
    <row r="1103" spans="1:11" x14ac:dyDescent="0.3">
      <c r="A1103" s="60" t="s">
        <v>968</v>
      </c>
      <c r="B1103" s="60" t="s">
        <v>969</v>
      </c>
      <c r="C1103" s="60">
        <v>1693.82</v>
      </c>
      <c r="D1103" s="60"/>
      <c r="E1103" s="60">
        <v>36.700000000000003</v>
      </c>
      <c r="F1103" s="60"/>
      <c r="G1103" s="60">
        <v>0.87</v>
      </c>
      <c r="H1103" s="60">
        <v>48.96</v>
      </c>
      <c r="I1103" s="60">
        <v>11.72</v>
      </c>
      <c r="J1103" s="60"/>
      <c r="K1103" s="60"/>
    </row>
    <row r="1104" spans="1:11" x14ac:dyDescent="0.3">
      <c r="A1104" s="60" t="s">
        <v>4400</v>
      </c>
      <c r="B1104" s="60" t="s">
        <v>7764</v>
      </c>
      <c r="C1104" s="60">
        <v>114.03</v>
      </c>
      <c r="D1104" s="60"/>
      <c r="E1104" s="60">
        <v>5.0999999999999996</v>
      </c>
      <c r="F1104" s="60"/>
      <c r="G1104" s="60">
        <v>0</v>
      </c>
      <c r="H1104" s="60">
        <v>9.2799999999999994</v>
      </c>
      <c r="I1104" s="60">
        <v>-158.38</v>
      </c>
      <c r="J1104" s="60"/>
      <c r="K1104" s="60"/>
    </row>
    <row r="1105" spans="1:11" x14ac:dyDescent="0.3">
      <c r="A1105" s="60" t="s">
        <v>4401</v>
      </c>
      <c r="B1105" s="60" t="s">
        <v>7765</v>
      </c>
      <c r="C1105" s="60">
        <v>373.14</v>
      </c>
      <c r="D1105" s="60"/>
      <c r="E1105" s="60">
        <v>31.42</v>
      </c>
      <c r="F1105" s="60"/>
      <c r="G1105" s="60">
        <v>9.5500000000000007</v>
      </c>
      <c r="H1105" s="60">
        <v>31.95</v>
      </c>
      <c r="I1105" s="60">
        <v>6.6</v>
      </c>
      <c r="J1105" s="60"/>
      <c r="K1105" s="60"/>
    </row>
    <row r="1106" spans="1:11" x14ac:dyDescent="0.3">
      <c r="A1106" s="60" t="s">
        <v>970</v>
      </c>
      <c r="B1106" s="60" t="s">
        <v>971</v>
      </c>
      <c r="C1106" s="60">
        <v>1049.25</v>
      </c>
      <c r="D1106" s="60"/>
      <c r="E1106" s="60">
        <v>9.4499999999999993</v>
      </c>
      <c r="F1106" s="60"/>
      <c r="G1106" s="60">
        <v>0</v>
      </c>
      <c r="H1106" s="60">
        <v>9.74</v>
      </c>
      <c r="I1106" s="60">
        <v>28.11</v>
      </c>
      <c r="J1106" s="60"/>
      <c r="K1106" s="60"/>
    </row>
    <row r="1107" spans="1:11" x14ac:dyDescent="0.3">
      <c r="A1107" s="60" t="s">
        <v>4402</v>
      </c>
      <c r="B1107" s="60" t="s">
        <v>7766</v>
      </c>
      <c r="C1107" s="60">
        <v>47.1</v>
      </c>
      <c r="D1107" s="60"/>
      <c r="E1107" s="60">
        <v>0.51</v>
      </c>
      <c r="F1107" s="60"/>
      <c r="G1107" s="60">
        <v>0</v>
      </c>
      <c r="H1107" s="60">
        <v>1.03</v>
      </c>
      <c r="I1107" s="60">
        <v>-87.75</v>
      </c>
      <c r="J1107" s="60"/>
      <c r="K1107" s="60"/>
    </row>
    <row r="1108" spans="1:11" x14ac:dyDescent="0.3">
      <c r="A1108" s="60" t="s">
        <v>4403</v>
      </c>
      <c r="B1108" s="60" t="s">
        <v>7767</v>
      </c>
      <c r="C1108" s="60">
        <v>2.89</v>
      </c>
      <c r="D1108" s="60"/>
      <c r="E1108" s="60">
        <v>0.06</v>
      </c>
      <c r="F1108" s="60"/>
      <c r="G1108" s="60">
        <v>0</v>
      </c>
      <c r="H1108" s="60">
        <v>0.96</v>
      </c>
      <c r="I1108" s="60">
        <v>-87.05</v>
      </c>
      <c r="J1108" s="60"/>
      <c r="K1108" s="60"/>
    </row>
    <row r="1109" spans="1:11" x14ac:dyDescent="0.3">
      <c r="A1109" s="60" t="s">
        <v>972</v>
      </c>
      <c r="B1109" s="60" t="s">
        <v>973</v>
      </c>
      <c r="C1109" s="60">
        <v>65726.42</v>
      </c>
      <c r="D1109" s="60"/>
      <c r="E1109" s="60">
        <v>150.36000000000001</v>
      </c>
      <c r="F1109" s="60"/>
      <c r="G1109" s="60">
        <v>1.2</v>
      </c>
      <c r="H1109" s="60">
        <v>169.04</v>
      </c>
      <c r="I1109" s="60">
        <v>20.260000000000002</v>
      </c>
      <c r="J1109" s="60"/>
      <c r="K1109" s="60"/>
    </row>
    <row r="1110" spans="1:11" x14ac:dyDescent="0.3">
      <c r="A1110" s="60" t="s">
        <v>974</v>
      </c>
      <c r="B1110" s="60" t="s">
        <v>975</v>
      </c>
      <c r="C1110" s="60">
        <v>1654.95</v>
      </c>
      <c r="D1110" s="60"/>
      <c r="E1110" s="60">
        <v>11.96</v>
      </c>
      <c r="F1110" s="60"/>
      <c r="G1110" s="60">
        <v>2.0099999999999998</v>
      </c>
      <c r="H1110" s="60">
        <v>17.14</v>
      </c>
      <c r="I1110" s="60">
        <v>4.41</v>
      </c>
      <c r="J1110" s="60"/>
      <c r="K1110" s="60"/>
    </row>
    <row r="1111" spans="1:11" x14ac:dyDescent="0.3">
      <c r="A1111" s="60" t="s">
        <v>4404</v>
      </c>
      <c r="B1111" s="60" t="s">
        <v>7768</v>
      </c>
      <c r="C1111" s="60">
        <v>59.95</v>
      </c>
      <c r="D1111" s="60"/>
      <c r="E1111" s="60">
        <v>0.4027</v>
      </c>
      <c r="F1111" s="60"/>
      <c r="G1111" s="60">
        <v>0</v>
      </c>
      <c r="H1111" s="60">
        <v>0.69</v>
      </c>
      <c r="I1111" s="60">
        <v>-219.82</v>
      </c>
      <c r="J1111" s="60"/>
      <c r="K1111" s="60"/>
    </row>
    <row r="1112" spans="1:11" x14ac:dyDescent="0.3">
      <c r="A1112" s="60" t="s">
        <v>976</v>
      </c>
      <c r="B1112" s="60" t="s">
        <v>977</v>
      </c>
      <c r="C1112" s="60">
        <v>2981.02</v>
      </c>
      <c r="D1112" s="60"/>
      <c r="E1112" s="60">
        <v>33.06</v>
      </c>
      <c r="F1112" s="60"/>
      <c r="G1112" s="60">
        <v>0</v>
      </c>
      <c r="H1112" s="60">
        <v>34.93</v>
      </c>
      <c r="I1112" s="60">
        <v>7.9</v>
      </c>
      <c r="J1112" s="60"/>
      <c r="K1112" s="60"/>
    </row>
    <row r="1113" spans="1:11" x14ac:dyDescent="0.3">
      <c r="A1113" s="60" t="s">
        <v>978</v>
      </c>
      <c r="B1113" s="60" t="s">
        <v>979</v>
      </c>
      <c r="C1113" s="60">
        <v>13993.56</v>
      </c>
      <c r="D1113" s="60"/>
      <c r="E1113" s="60">
        <v>18.75</v>
      </c>
      <c r="F1113" s="60"/>
      <c r="G1113" s="60">
        <v>1.47</v>
      </c>
      <c r="H1113" s="60">
        <v>31.06</v>
      </c>
      <c r="I1113" s="60">
        <v>77.02</v>
      </c>
      <c r="J1113" s="60"/>
      <c r="K1113" s="60"/>
    </row>
    <row r="1114" spans="1:11" x14ac:dyDescent="0.3">
      <c r="A1114" s="60" t="s">
        <v>4405</v>
      </c>
      <c r="B1114" s="60" t="s">
        <v>7769</v>
      </c>
      <c r="C1114" s="60">
        <v>98.02</v>
      </c>
      <c r="D1114" s="60"/>
      <c r="E1114" s="60">
        <v>2.4</v>
      </c>
      <c r="F1114" s="60"/>
      <c r="G1114" s="60">
        <v>0</v>
      </c>
      <c r="H1114" s="60">
        <v>2.6</v>
      </c>
      <c r="I1114" s="60">
        <v>-21.62</v>
      </c>
      <c r="J1114" s="60"/>
      <c r="K1114" s="60"/>
    </row>
    <row r="1115" spans="1:11" x14ac:dyDescent="0.3">
      <c r="A1115" s="60" t="s">
        <v>4406</v>
      </c>
      <c r="B1115" s="60" t="s">
        <v>7770</v>
      </c>
      <c r="C1115" s="60">
        <v>380.96</v>
      </c>
      <c r="D1115" s="60"/>
      <c r="E1115" s="60">
        <v>3.55</v>
      </c>
      <c r="F1115" s="60"/>
      <c r="G1115" s="60">
        <v>0</v>
      </c>
      <c r="H1115" s="60">
        <v>4.78</v>
      </c>
      <c r="I1115" s="60">
        <v>-0.08</v>
      </c>
      <c r="J1115" s="60"/>
      <c r="K1115" s="60"/>
    </row>
    <row r="1116" spans="1:11" x14ac:dyDescent="0.3">
      <c r="A1116" s="60" t="s">
        <v>4407</v>
      </c>
      <c r="B1116" s="60" t="s">
        <v>7771</v>
      </c>
      <c r="C1116" s="60">
        <v>9.36</v>
      </c>
      <c r="D1116" s="60"/>
      <c r="E1116" s="60">
        <v>1.05</v>
      </c>
      <c r="F1116" s="60"/>
      <c r="G1116" s="60">
        <v>0</v>
      </c>
      <c r="H1116" s="60">
        <v>2.7</v>
      </c>
      <c r="I1116" s="60">
        <v>-2336.09</v>
      </c>
      <c r="J1116" s="60"/>
      <c r="K1116" s="60"/>
    </row>
    <row r="1117" spans="1:11" x14ac:dyDescent="0.3">
      <c r="A1117" s="60" t="s">
        <v>980</v>
      </c>
      <c r="B1117" s="60" t="s">
        <v>981</v>
      </c>
      <c r="C1117" s="60">
        <v>21304.05</v>
      </c>
      <c r="D1117" s="60"/>
      <c r="E1117" s="60">
        <v>145.6</v>
      </c>
      <c r="F1117" s="60"/>
      <c r="G1117" s="60">
        <v>1.05</v>
      </c>
      <c r="H1117" s="60">
        <v>155.88</v>
      </c>
      <c r="I1117" s="60">
        <v>30.92</v>
      </c>
      <c r="J1117" s="60"/>
      <c r="K1117" s="60"/>
    </row>
    <row r="1118" spans="1:11" x14ac:dyDescent="0.3">
      <c r="A1118" s="60" t="s">
        <v>982</v>
      </c>
      <c r="B1118" s="60" t="s">
        <v>983</v>
      </c>
      <c r="C1118" s="60">
        <v>3897.1</v>
      </c>
      <c r="D1118" s="60"/>
      <c r="E1118" s="60">
        <v>92.68</v>
      </c>
      <c r="F1118" s="60"/>
      <c r="G1118" s="60">
        <v>2.2000000000000002</v>
      </c>
      <c r="H1118" s="60">
        <v>93.99</v>
      </c>
      <c r="I1118" s="60">
        <v>10.56</v>
      </c>
      <c r="J1118" s="60"/>
      <c r="K1118" s="60"/>
    </row>
    <row r="1119" spans="1:11" x14ac:dyDescent="0.3">
      <c r="A1119" s="60" t="s">
        <v>4408</v>
      </c>
      <c r="B1119" s="60" t="s">
        <v>7772</v>
      </c>
      <c r="C1119" s="60">
        <v>961.94</v>
      </c>
      <c r="D1119" s="60"/>
      <c r="E1119" s="60">
        <v>9.0500000000000007</v>
      </c>
      <c r="F1119" s="60"/>
      <c r="G1119" s="60">
        <v>4.2699999999999996</v>
      </c>
      <c r="H1119" s="60">
        <v>10.3</v>
      </c>
      <c r="I1119" s="60">
        <v>7.95</v>
      </c>
      <c r="J1119" s="60"/>
      <c r="K1119" s="60"/>
    </row>
    <row r="1120" spans="1:11" x14ac:dyDescent="0.3">
      <c r="A1120" s="60" t="s">
        <v>4409</v>
      </c>
      <c r="B1120" s="60" t="s">
        <v>7773</v>
      </c>
      <c r="C1120" s="60">
        <v>8.56</v>
      </c>
      <c r="D1120" s="60"/>
      <c r="E1120" s="60">
        <v>1.88</v>
      </c>
      <c r="F1120" s="60"/>
      <c r="G1120" s="60">
        <v>0</v>
      </c>
      <c r="H1120" s="60">
        <v>3.91</v>
      </c>
      <c r="I1120" s="60">
        <v>-21.83</v>
      </c>
      <c r="J1120" s="60"/>
      <c r="K1120" s="60"/>
    </row>
    <row r="1121" spans="1:11" x14ac:dyDescent="0.3">
      <c r="A1121" s="60" t="s">
        <v>984</v>
      </c>
      <c r="B1121" s="60" t="s">
        <v>985</v>
      </c>
      <c r="C1121" s="60">
        <v>16678.169999999998</v>
      </c>
      <c r="D1121" s="60"/>
      <c r="E1121" s="60">
        <v>54.23</v>
      </c>
      <c r="F1121" s="60"/>
      <c r="G1121" s="60">
        <v>2.58</v>
      </c>
      <c r="H1121" s="60">
        <v>67.55</v>
      </c>
      <c r="I1121" s="60">
        <v>59.5</v>
      </c>
      <c r="J1121" s="60"/>
      <c r="K1121" s="60"/>
    </row>
    <row r="1122" spans="1:11" x14ac:dyDescent="0.3">
      <c r="A1122" s="60" t="s">
        <v>986</v>
      </c>
      <c r="B1122" s="60" t="s">
        <v>987</v>
      </c>
      <c r="C1122" s="60">
        <v>2343.15</v>
      </c>
      <c r="D1122" s="60"/>
      <c r="E1122" s="60">
        <v>14.55</v>
      </c>
      <c r="F1122" s="60"/>
      <c r="G1122" s="60">
        <v>0</v>
      </c>
      <c r="H1122" s="60">
        <v>15.96</v>
      </c>
      <c r="I1122" s="60">
        <v>4.4400000000000004</v>
      </c>
      <c r="J1122" s="60"/>
      <c r="K1122" s="60"/>
    </row>
    <row r="1123" spans="1:11" x14ac:dyDescent="0.3">
      <c r="A1123" s="60" t="s">
        <v>4410</v>
      </c>
      <c r="B1123" s="60" t="s">
        <v>7774</v>
      </c>
      <c r="C1123" s="60">
        <v>936.65</v>
      </c>
      <c r="D1123" s="60"/>
      <c r="E1123" s="60">
        <v>30.38</v>
      </c>
      <c r="F1123" s="60"/>
      <c r="G1123" s="60">
        <v>2.11</v>
      </c>
      <c r="H1123" s="60">
        <v>30.38</v>
      </c>
      <c r="I1123" s="60">
        <v>8.9600000000000009</v>
      </c>
      <c r="J1123" s="60"/>
      <c r="K1123" s="60"/>
    </row>
    <row r="1124" spans="1:11" x14ac:dyDescent="0.3">
      <c r="A1124" s="60" t="s">
        <v>4411</v>
      </c>
      <c r="B1124" s="60" t="s">
        <v>7775</v>
      </c>
      <c r="C1124" s="60">
        <v>6202.96</v>
      </c>
      <c r="D1124" s="60"/>
      <c r="E1124" s="60">
        <v>11.45</v>
      </c>
      <c r="F1124" s="60"/>
      <c r="G1124" s="60">
        <v>2.39</v>
      </c>
      <c r="H1124" s="60">
        <v>18.16</v>
      </c>
      <c r="I1124" s="60">
        <v>2.44</v>
      </c>
      <c r="J1124" s="60"/>
      <c r="K1124" s="60"/>
    </row>
    <row r="1125" spans="1:11" x14ac:dyDescent="0.3">
      <c r="A1125" s="60" t="s">
        <v>4412</v>
      </c>
      <c r="B1125" s="60" t="s">
        <v>7776</v>
      </c>
      <c r="C1125" s="60">
        <v>46.25</v>
      </c>
      <c r="D1125" s="60"/>
      <c r="E1125" s="60">
        <v>10.7</v>
      </c>
      <c r="F1125" s="60"/>
      <c r="G1125" s="60">
        <v>1.87</v>
      </c>
      <c r="H1125" s="60">
        <v>11.1</v>
      </c>
      <c r="I1125" s="60">
        <v>6.13</v>
      </c>
      <c r="J1125" s="60"/>
      <c r="K1125" s="60"/>
    </row>
    <row r="1126" spans="1:11" x14ac:dyDescent="0.3">
      <c r="A1126" s="60" t="s">
        <v>4413</v>
      </c>
      <c r="B1126" s="60" t="s">
        <v>7777</v>
      </c>
      <c r="C1126" s="60">
        <v>8.24</v>
      </c>
      <c r="D1126" s="60"/>
      <c r="E1126" s="60">
        <v>0.189</v>
      </c>
      <c r="F1126" s="60"/>
      <c r="G1126" s="60">
        <v>0</v>
      </c>
      <c r="H1126" s="60">
        <v>0.32</v>
      </c>
      <c r="I1126" s="60">
        <v>-7.04</v>
      </c>
      <c r="J1126" s="60"/>
      <c r="K1126" s="60"/>
    </row>
    <row r="1127" spans="1:11" x14ac:dyDescent="0.3">
      <c r="A1127" s="60" t="s">
        <v>4414</v>
      </c>
      <c r="B1127" s="60" t="s">
        <v>7778</v>
      </c>
      <c r="C1127" s="60">
        <v>74.680000000000007</v>
      </c>
      <c r="D1127" s="60"/>
      <c r="E1127" s="60">
        <v>2.85</v>
      </c>
      <c r="F1127" s="60"/>
      <c r="G1127" s="60">
        <v>0</v>
      </c>
      <c r="H1127" s="60">
        <v>6.25</v>
      </c>
      <c r="I1127" s="60">
        <v>-9.83</v>
      </c>
      <c r="J1127" s="60"/>
      <c r="K1127" s="60"/>
    </row>
    <row r="1128" spans="1:11" x14ac:dyDescent="0.3">
      <c r="A1128" s="60" t="s">
        <v>4415</v>
      </c>
      <c r="B1128" s="60" t="s">
        <v>7779</v>
      </c>
      <c r="C1128" s="60">
        <v>89</v>
      </c>
      <c r="D1128" s="60"/>
      <c r="E1128" s="60">
        <v>5.5</v>
      </c>
      <c r="F1128" s="60"/>
      <c r="G1128" s="60">
        <v>0</v>
      </c>
      <c r="H1128" s="60">
        <v>5.85</v>
      </c>
      <c r="I1128" s="60">
        <v>1.46</v>
      </c>
      <c r="J1128" s="60"/>
      <c r="K1128" s="60"/>
    </row>
    <row r="1129" spans="1:11" x14ac:dyDescent="0.3">
      <c r="A1129" s="60" t="s">
        <v>988</v>
      </c>
      <c r="B1129" s="60" t="s">
        <v>989</v>
      </c>
      <c r="C1129" s="60">
        <v>1063.6400000000001</v>
      </c>
      <c r="D1129" s="60"/>
      <c r="E1129" s="60">
        <v>65.25</v>
      </c>
      <c r="F1129" s="60"/>
      <c r="G1129" s="60">
        <v>1.87</v>
      </c>
      <c r="H1129" s="60">
        <v>66.89</v>
      </c>
      <c r="I1129" s="60">
        <v>11.34</v>
      </c>
      <c r="J1129" s="60"/>
      <c r="K1129" s="60"/>
    </row>
    <row r="1130" spans="1:11" x14ac:dyDescent="0.3">
      <c r="A1130" s="60" t="s">
        <v>4416</v>
      </c>
      <c r="B1130" s="60" t="s">
        <v>7780</v>
      </c>
      <c r="C1130" s="60">
        <v>85.12</v>
      </c>
      <c r="D1130" s="60"/>
      <c r="E1130" s="60">
        <v>21.5</v>
      </c>
      <c r="F1130" s="60"/>
      <c r="G1130" s="60">
        <v>2.33</v>
      </c>
      <c r="H1130" s="60">
        <v>22.44</v>
      </c>
      <c r="I1130" s="60">
        <v>9.0299999999999994</v>
      </c>
      <c r="J1130" s="60"/>
      <c r="K1130" s="60"/>
    </row>
    <row r="1131" spans="1:11" x14ac:dyDescent="0.3">
      <c r="A1131" s="60" t="s">
        <v>4417</v>
      </c>
      <c r="B1131" s="60" t="s">
        <v>7781</v>
      </c>
      <c r="C1131" s="60">
        <v>7191.56</v>
      </c>
      <c r="D1131" s="60"/>
      <c r="E1131" s="60">
        <v>14.13</v>
      </c>
      <c r="F1131" s="60"/>
      <c r="G1131" s="60">
        <v>0.77</v>
      </c>
      <c r="H1131" s="60">
        <v>15.55</v>
      </c>
      <c r="I1131" s="60">
        <v>10.34</v>
      </c>
      <c r="J1131" s="60"/>
      <c r="K1131" s="60"/>
    </row>
    <row r="1132" spans="1:11" x14ac:dyDescent="0.3">
      <c r="A1132" s="60" t="s">
        <v>4418</v>
      </c>
      <c r="B1132" s="60" t="s">
        <v>7782</v>
      </c>
      <c r="C1132" s="60">
        <v>983.7</v>
      </c>
      <c r="D1132" s="60"/>
      <c r="E1132" s="60">
        <v>85.8</v>
      </c>
      <c r="F1132" s="60"/>
      <c r="G1132" s="60">
        <v>1.82</v>
      </c>
      <c r="H1132" s="60">
        <v>86.8</v>
      </c>
      <c r="I1132" s="60">
        <v>21.44</v>
      </c>
      <c r="J1132" s="60"/>
      <c r="K1132" s="60"/>
    </row>
    <row r="1133" spans="1:11" x14ac:dyDescent="0.3">
      <c r="A1133" s="60" t="s">
        <v>4419</v>
      </c>
      <c r="B1133" s="60" t="s">
        <v>7783</v>
      </c>
      <c r="C1133" s="60">
        <v>359.93</v>
      </c>
      <c r="D1133" s="60"/>
      <c r="E1133" s="60">
        <v>2.97</v>
      </c>
      <c r="F1133" s="60"/>
      <c r="G1133" s="60">
        <v>10.1</v>
      </c>
      <c r="H1133" s="60">
        <v>6.6</v>
      </c>
      <c r="I1133" s="60">
        <v>6.03</v>
      </c>
      <c r="J1133" s="60"/>
      <c r="K1133" s="60"/>
    </row>
    <row r="1134" spans="1:11" x14ac:dyDescent="0.3">
      <c r="A1134" s="60" t="s">
        <v>990</v>
      </c>
      <c r="B1134" s="60" t="s">
        <v>991</v>
      </c>
      <c r="C1134" s="60">
        <v>4176.1899999999996</v>
      </c>
      <c r="D1134" s="60"/>
      <c r="E1134" s="60">
        <v>11.63</v>
      </c>
      <c r="F1134" s="60"/>
      <c r="G1134" s="60">
        <v>0</v>
      </c>
      <c r="H1134" s="60">
        <v>16</v>
      </c>
      <c r="I1134" s="60">
        <v>5.53</v>
      </c>
      <c r="J1134" s="60"/>
      <c r="K1134" s="60"/>
    </row>
    <row r="1135" spans="1:11" x14ac:dyDescent="0.3">
      <c r="A1135" s="60" t="s">
        <v>4420</v>
      </c>
      <c r="B1135" s="60" t="s">
        <v>7784</v>
      </c>
      <c r="C1135" s="60">
        <v>918.02</v>
      </c>
      <c r="D1135" s="60"/>
      <c r="E1135" s="60">
        <v>17.05</v>
      </c>
      <c r="F1135" s="60"/>
      <c r="G1135" s="60">
        <v>4.63</v>
      </c>
      <c r="H1135" s="60">
        <v>18.86</v>
      </c>
      <c r="I1135" s="60">
        <v>0.93</v>
      </c>
      <c r="J1135" s="60"/>
      <c r="K1135" s="60"/>
    </row>
    <row r="1136" spans="1:11" x14ac:dyDescent="0.3">
      <c r="A1136" s="60" t="s">
        <v>992</v>
      </c>
      <c r="B1136" s="60" t="s">
        <v>993</v>
      </c>
      <c r="C1136" s="60">
        <v>6419.49</v>
      </c>
      <c r="D1136" s="60"/>
      <c r="E1136" s="60">
        <v>56.06</v>
      </c>
      <c r="F1136" s="60"/>
      <c r="G1136" s="60">
        <v>0</v>
      </c>
      <c r="H1136" s="60">
        <v>56.64</v>
      </c>
      <c r="I1136" s="60">
        <v>31.42</v>
      </c>
      <c r="J1136" s="60"/>
      <c r="K1136" s="60"/>
    </row>
    <row r="1137" spans="1:11" x14ac:dyDescent="0.3">
      <c r="A1137" s="60" t="s">
        <v>4421</v>
      </c>
      <c r="B1137" s="60" t="s">
        <v>7785</v>
      </c>
      <c r="C1137" s="60">
        <v>96.96</v>
      </c>
      <c r="D1137" s="60"/>
      <c r="E1137" s="60">
        <v>1.17</v>
      </c>
      <c r="F1137" s="60"/>
      <c r="G1137" s="60">
        <v>0</v>
      </c>
      <c r="H1137" s="60">
        <v>2.82</v>
      </c>
      <c r="I1137" s="60">
        <v>-43.03</v>
      </c>
      <c r="J1137" s="60"/>
      <c r="K1137" s="60"/>
    </row>
    <row r="1138" spans="1:11" x14ac:dyDescent="0.3">
      <c r="A1138" s="60" t="s">
        <v>994</v>
      </c>
      <c r="B1138" s="60" t="s">
        <v>995</v>
      </c>
      <c r="C1138" s="60">
        <v>1632.64</v>
      </c>
      <c r="D1138" s="60"/>
      <c r="E1138" s="60">
        <v>92.48</v>
      </c>
      <c r="F1138" s="60"/>
      <c r="G1138" s="60">
        <v>0</v>
      </c>
      <c r="H1138" s="60">
        <v>107.41</v>
      </c>
      <c r="I1138" s="60">
        <v>30.67</v>
      </c>
      <c r="J1138" s="60"/>
      <c r="K1138" s="60"/>
    </row>
    <row r="1139" spans="1:11" x14ac:dyDescent="0.3">
      <c r="A1139" s="60" t="s">
        <v>4422</v>
      </c>
      <c r="B1139" s="60" t="s">
        <v>7786</v>
      </c>
      <c r="C1139" s="60">
        <v>17.170000000000002</v>
      </c>
      <c r="D1139" s="60"/>
      <c r="E1139" s="60">
        <v>1.3008</v>
      </c>
      <c r="F1139" s="60"/>
      <c r="G1139" s="60">
        <v>0</v>
      </c>
      <c r="H1139" s="60">
        <v>2.95</v>
      </c>
      <c r="I1139" s="60">
        <v>0.49</v>
      </c>
      <c r="J1139" s="60"/>
      <c r="K1139" s="60"/>
    </row>
    <row r="1140" spans="1:11" x14ac:dyDescent="0.3">
      <c r="A1140" s="60" t="s">
        <v>4423</v>
      </c>
      <c r="B1140" s="60" t="s">
        <v>7787</v>
      </c>
      <c r="C1140" s="60">
        <v>335.62</v>
      </c>
      <c r="D1140" s="60"/>
      <c r="E1140" s="60">
        <v>24.8</v>
      </c>
      <c r="F1140" s="60"/>
      <c r="G1140" s="60">
        <v>3.87</v>
      </c>
      <c r="H1140" s="60">
        <v>57.85</v>
      </c>
      <c r="I1140" s="60">
        <v>13.45</v>
      </c>
      <c r="J1140" s="60"/>
      <c r="K1140" s="60"/>
    </row>
    <row r="1141" spans="1:11" x14ac:dyDescent="0.3">
      <c r="A1141" s="60" t="s">
        <v>4424</v>
      </c>
      <c r="B1141" s="60" t="s">
        <v>7788</v>
      </c>
      <c r="C1141" s="60">
        <v>111.58</v>
      </c>
      <c r="D1141" s="60"/>
      <c r="E1141" s="60">
        <v>4.68</v>
      </c>
      <c r="F1141" s="60"/>
      <c r="G1141" s="60">
        <v>0</v>
      </c>
      <c r="H1141" s="60">
        <v>5.35</v>
      </c>
      <c r="I1141" s="60">
        <v>18.149999999999999</v>
      </c>
      <c r="J1141" s="60"/>
      <c r="K1141" s="60"/>
    </row>
    <row r="1142" spans="1:11" x14ac:dyDescent="0.3">
      <c r="A1142" s="60" t="s">
        <v>4425</v>
      </c>
      <c r="B1142" s="60" t="s">
        <v>7789</v>
      </c>
      <c r="C1142" s="60">
        <v>33.31</v>
      </c>
      <c r="D1142" s="60"/>
      <c r="E1142" s="60">
        <v>0.93330000000000002</v>
      </c>
      <c r="F1142" s="60"/>
      <c r="G1142" s="60">
        <v>0</v>
      </c>
      <c r="H1142" s="60">
        <v>2.5099999999999998</v>
      </c>
      <c r="I1142" s="60">
        <v>-79.040000000000006</v>
      </c>
      <c r="J1142" s="60"/>
      <c r="K1142" s="60"/>
    </row>
    <row r="1143" spans="1:11" x14ac:dyDescent="0.3">
      <c r="A1143" s="60" t="s">
        <v>996</v>
      </c>
      <c r="B1143" s="60" t="s">
        <v>997</v>
      </c>
      <c r="C1143" s="60">
        <v>6652.85</v>
      </c>
      <c r="D1143" s="60"/>
      <c r="E1143" s="60">
        <v>76.05</v>
      </c>
      <c r="F1143" s="60"/>
      <c r="G1143" s="60">
        <v>3.94</v>
      </c>
      <c r="H1143" s="60">
        <v>90.67</v>
      </c>
      <c r="I1143" s="60">
        <v>15.12</v>
      </c>
      <c r="J1143" s="60"/>
      <c r="K1143" s="60"/>
    </row>
    <row r="1144" spans="1:11" x14ac:dyDescent="0.3">
      <c r="A1144" s="60" t="s">
        <v>4426</v>
      </c>
      <c r="B1144" s="60" t="s">
        <v>7790</v>
      </c>
      <c r="C1144" s="60">
        <v>190.69</v>
      </c>
      <c r="D1144" s="60"/>
      <c r="E1144" s="60">
        <v>12.03</v>
      </c>
      <c r="F1144" s="60"/>
      <c r="G1144" s="60">
        <v>12.97</v>
      </c>
      <c r="H1144" s="60">
        <v>15.6</v>
      </c>
      <c r="I1144" s="60">
        <v>11.51</v>
      </c>
      <c r="J1144" s="60"/>
      <c r="K1144" s="60"/>
    </row>
    <row r="1145" spans="1:11" x14ac:dyDescent="0.3">
      <c r="A1145" s="60" t="s">
        <v>4427</v>
      </c>
      <c r="B1145" s="60" t="s">
        <v>7791</v>
      </c>
      <c r="C1145" s="60">
        <v>86.46</v>
      </c>
      <c r="D1145" s="60"/>
      <c r="E1145" s="60">
        <v>13.1</v>
      </c>
      <c r="F1145" s="60"/>
      <c r="G1145" s="60">
        <v>0</v>
      </c>
      <c r="H1145" s="60">
        <v>13.1</v>
      </c>
      <c r="I1145" s="60">
        <v>37.25</v>
      </c>
      <c r="J1145" s="60"/>
      <c r="K1145" s="60"/>
    </row>
    <row r="1146" spans="1:11" x14ac:dyDescent="0.3">
      <c r="A1146" s="60" t="s">
        <v>998</v>
      </c>
      <c r="B1146" s="60" t="s">
        <v>999</v>
      </c>
      <c r="C1146" s="60">
        <v>4722.05</v>
      </c>
      <c r="D1146" s="60"/>
      <c r="E1146" s="60">
        <v>20.38</v>
      </c>
      <c r="F1146" s="60"/>
      <c r="G1146" s="60">
        <v>0.39</v>
      </c>
      <c r="H1146" s="60">
        <v>22.74</v>
      </c>
      <c r="I1146" s="60">
        <v>2222.06</v>
      </c>
      <c r="J1146" s="60"/>
      <c r="K1146" s="60"/>
    </row>
    <row r="1147" spans="1:11" x14ac:dyDescent="0.3">
      <c r="A1147" s="60" t="s">
        <v>4428</v>
      </c>
      <c r="B1147" s="60" t="s">
        <v>7792</v>
      </c>
      <c r="C1147" s="60">
        <v>9607.6299999999992</v>
      </c>
      <c r="D1147" s="60"/>
      <c r="E1147" s="60">
        <v>28.44</v>
      </c>
      <c r="F1147" s="60"/>
      <c r="G1147" s="60">
        <v>5.98</v>
      </c>
      <c r="H1147" s="60">
        <v>31.18</v>
      </c>
      <c r="I1147" s="60">
        <v>-40.19</v>
      </c>
      <c r="J1147" s="60"/>
      <c r="K1147" s="60"/>
    </row>
    <row r="1148" spans="1:11" x14ac:dyDescent="0.3">
      <c r="A1148" s="60" t="s">
        <v>1000</v>
      </c>
      <c r="B1148" s="60" t="s">
        <v>1001</v>
      </c>
      <c r="C1148" s="60">
        <v>4325.37</v>
      </c>
      <c r="D1148" s="60"/>
      <c r="E1148" s="60">
        <v>73.739999999999995</v>
      </c>
      <c r="F1148" s="60"/>
      <c r="G1148" s="60">
        <v>1.79</v>
      </c>
      <c r="H1148" s="60">
        <v>74.67</v>
      </c>
      <c r="I1148" s="60">
        <v>20.59</v>
      </c>
      <c r="J1148" s="60"/>
      <c r="K1148" s="60"/>
    </row>
    <row r="1149" spans="1:11" x14ac:dyDescent="0.3">
      <c r="A1149" s="60" t="s">
        <v>4429</v>
      </c>
      <c r="B1149" s="60" t="s">
        <v>7793</v>
      </c>
      <c r="C1149" s="60">
        <v>261.20999999999998</v>
      </c>
      <c r="D1149" s="60"/>
      <c r="E1149" s="60">
        <v>31.57</v>
      </c>
      <c r="F1149" s="60"/>
      <c r="G1149" s="60">
        <v>1.77</v>
      </c>
      <c r="H1149" s="60">
        <v>31.57</v>
      </c>
      <c r="I1149" s="60">
        <v>4.62</v>
      </c>
      <c r="J1149" s="60"/>
      <c r="K1149" s="60"/>
    </row>
    <row r="1150" spans="1:11" x14ac:dyDescent="0.3">
      <c r="A1150" s="60" t="s">
        <v>4430</v>
      </c>
      <c r="B1150" s="60" t="s">
        <v>7794</v>
      </c>
      <c r="C1150" s="60">
        <v>784.4</v>
      </c>
      <c r="D1150" s="60"/>
      <c r="E1150" s="60">
        <v>19.25</v>
      </c>
      <c r="F1150" s="60"/>
      <c r="G1150" s="60">
        <v>0</v>
      </c>
      <c r="H1150" s="60">
        <v>43.06</v>
      </c>
      <c r="I1150" s="60">
        <v>-2.19</v>
      </c>
      <c r="J1150" s="60"/>
      <c r="K1150" s="60"/>
    </row>
    <row r="1151" spans="1:11" x14ac:dyDescent="0.3">
      <c r="A1151" s="60" t="s">
        <v>4431</v>
      </c>
      <c r="B1151" s="60" t="s">
        <v>7795</v>
      </c>
      <c r="C1151" s="60">
        <v>40.94</v>
      </c>
      <c r="D1151" s="60"/>
      <c r="E1151" s="60">
        <v>0.37</v>
      </c>
      <c r="F1151" s="60"/>
      <c r="G1151" s="60">
        <v>0</v>
      </c>
      <c r="H1151" s="60">
        <v>0.7</v>
      </c>
      <c r="I1151" s="60">
        <v>-73.69</v>
      </c>
      <c r="J1151" s="60"/>
      <c r="K1151" s="60"/>
    </row>
    <row r="1152" spans="1:11" x14ac:dyDescent="0.3">
      <c r="A1152" s="60" t="s">
        <v>4432</v>
      </c>
      <c r="B1152" s="60" t="s">
        <v>7796</v>
      </c>
      <c r="C1152" s="60">
        <v>308.83999999999997</v>
      </c>
      <c r="D1152" s="60"/>
      <c r="E1152" s="60">
        <v>6.95</v>
      </c>
      <c r="F1152" s="60"/>
      <c r="G1152" s="60">
        <v>0</v>
      </c>
      <c r="H1152" s="60">
        <v>9.7899999999999991</v>
      </c>
      <c r="I1152" s="60">
        <v>-128.85</v>
      </c>
      <c r="J1152" s="60"/>
      <c r="K1152" s="60"/>
    </row>
    <row r="1153" spans="1:11" x14ac:dyDescent="0.3">
      <c r="A1153" s="60" t="s">
        <v>4433</v>
      </c>
      <c r="B1153" s="60" t="s">
        <v>7797</v>
      </c>
      <c r="C1153" s="60">
        <v>608.78</v>
      </c>
      <c r="D1153" s="60"/>
      <c r="E1153" s="60">
        <v>14.77</v>
      </c>
      <c r="F1153" s="60"/>
      <c r="G1153" s="60">
        <v>0</v>
      </c>
      <c r="H1153" s="60">
        <v>42.3</v>
      </c>
      <c r="I1153" s="60">
        <v>-42.69</v>
      </c>
      <c r="J1153" s="60"/>
      <c r="K1153" s="60"/>
    </row>
    <row r="1154" spans="1:11" x14ac:dyDescent="0.3">
      <c r="A1154" s="60" t="s">
        <v>4434</v>
      </c>
      <c r="B1154" s="60" t="s">
        <v>7798</v>
      </c>
      <c r="C1154" s="60">
        <v>256.2</v>
      </c>
      <c r="D1154" s="60"/>
      <c r="E1154" s="60">
        <v>8.89</v>
      </c>
      <c r="F1154" s="60"/>
      <c r="G1154" s="60">
        <v>0</v>
      </c>
      <c r="H1154" s="60">
        <v>11.69</v>
      </c>
      <c r="I1154" s="60">
        <v>-1.53</v>
      </c>
      <c r="J1154" s="60"/>
      <c r="K1154" s="60"/>
    </row>
    <row r="1155" spans="1:11" x14ac:dyDescent="0.3">
      <c r="A1155" s="60" t="s">
        <v>4435</v>
      </c>
      <c r="B1155" s="60" t="s">
        <v>7799</v>
      </c>
      <c r="C1155" s="60">
        <v>581.62</v>
      </c>
      <c r="D1155" s="60"/>
      <c r="E1155" s="60">
        <v>10.45</v>
      </c>
      <c r="F1155" s="60"/>
      <c r="G1155" s="60">
        <v>2.68</v>
      </c>
      <c r="H1155" s="60">
        <v>10.45</v>
      </c>
      <c r="I1155" s="60">
        <v>31.72</v>
      </c>
      <c r="J1155" s="60"/>
      <c r="K1155" s="60"/>
    </row>
    <row r="1156" spans="1:11" x14ac:dyDescent="0.3">
      <c r="A1156" s="60" t="s">
        <v>4436</v>
      </c>
      <c r="B1156" s="60" t="s">
        <v>7800</v>
      </c>
      <c r="C1156" s="60">
        <v>745.25</v>
      </c>
      <c r="D1156" s="60"/>
      <c r="E1156" s="60">
        <v>13.39</v>
      </c>
      <c r="F1156" s="60"/>
      <c r="G1156" s="60">
        <v>1.49</v>
      </c>
      <c r="H1156" s="60">
        <v>13.39</v>
      </c>
      <c r="I1156" s="60">
        <v>31.45</v>
      </c>
      <c r="J1156" s="60"/>
      <c r="K1156" s="60"/>
    </row>
    <row r="1157" spans="1:11" x14ac:dyDescent="0.3">
      <c r="A1157" s="60" t="s">
        <v>4437</v>
      </c>
      <c r="B1157" s="60" t="s">
        <v>7801</v>
      </c>
      <c r="C1157" s="60">
        <v>6.27</v>
      </c>
      <c r="D1157" s="60"/>
      <c r="E1157" s="60">
        <v>5.12</v>
      </c>
      <c r="F1157" s="60"/>
      <c r="G1157" s="60">
        <v>0</v>
      </c>
      <c r="H1157" s="60">
        <v>24.8</v>
      </c>
      <c r="I1157" s="60">
        <v>-74.510000000000005</v>
      </c>
      <c r="J1157" s="60"/>
      <c r="K1157" s="60"/>
    </row>
    <row r="1158" spans="1:11" x14ac:dyDescent="0.3">
      <c r="A1158" s="60" t="s">
        <v>1002</v>
      </c>
      <c r="B1158" s="60" t="s">
        <v>1003</v>
      </c>
      <c r="C1158" s="60">
        <v>2487.61</v>
      </c>
      <c r="D1158" s="60"/>
      <c r="E1158" s="60">
        <v>24.95</v>
      </c>
      <c r="F1158" s="60"/>
      <c r="G1158" s="60">
        <v>0</v>
      </c>
      <c r="H1158" s="60">
        <v>32.44</v>
      </c>
      <c r="I1158" s="60">
        <v>1.42</v>
      </c>
      <c r="J1158" s="60"/>
      <c r="K1158" s="60"/>
    </row>
    <row r="1159" spans="1:11" x14ac:dyDescent="0.3">
      <c r="A1159" s="60" t="s">
        <v>4438</v>
      </c>
      <c r="B1159" s="60" t="s">
        <v>7802</v>
      </c>
      <c r="C1159" s="60">
        <v>15.12</v>
      </c>
      <c r="D1159" s="60"/>
      <c r="E1159" s="60">
        <v>1.84</v>
      </c>
      <c r="F1159" s="60"/>
      <c r="G1159" s="60">
        <v>0</v>
      </c>
      <c r="H1159" s="60">
        <v>4.1500000000000004</v>
      </c>
      <c r="I1159" s="60">
        <v>2.5499999999999998</v>
      </c>
      <c r="J1159" s="60"/>
      <c r="K1159" s="60"/>
    </row>
    <row r="1160" spans="1:11" x14ac:dyDescent="0.3">
      <c r="A1160" s="60" t="s">
        <v>4439</v>
      </c>
      <c r="B1160" s="60" t="s">
        <v>7803</v>
      </c>
      <c r="C1160" s="60">
        <v>773.92</v>
      </c>
      <c r="D1160" s="60"/>
      <c r="E1160" s="60">
        <v>15.31</v>
      </c>
      <c r="F1160" s="60"/>
      <c r="G1160" s="60">
        <v>0</v>
      </c>
      <c r="H1160" s="60">
        <v>17.91</v>
      </c>
      <c r="I1160" s="60">
        <v>-12</v>
      </c>
      <c r="J1160" s="60"/>
      <c r="K1160" s="60"/>
    </row>
    <row r="1161" spans="1:11" x14ac:dyDescent="0.3">
      <c r="A1161" s="60" t="s">
        <v>4440</v>
      </c>
      <c r="B1161" s="60" t="s">
        <v>7804</v>
      </c>
      <c r="C1161" s="60">
        <v>10.53</v>
      </c>
      <c r="D1161" s="60"/>
      <c r="E1161" s="60">
        <v>0.16</v>
      </c>
      <c r="F1161" s="60"/>
      <c r="G1161" s="60">
        <v>0</v>
      </c>
      <c r="H1161" s="60">
        <v>0.28000000000000003</v>
      </c>
      <c r="I1161" s="60">
        <v>-76.900000000000006</v>
      </c>
      <c r="J1161" s="60"/>
      <c r="K1161" s="60"/>
    </row>
    <row r="1162" spans="1:11" x14ac:dyDescent="0.3">
      <c r="A1162" s="60" t="s">
        <v>4441</v>
      </c>
      <c r="B1162" s="60" t="s">
        <v>7805</v>
      </c>
      <c r="C1162" s="60">
        <v>21</v>
      </c>
      <c r="D1162" s="60"/>
      <c r="E1162" s="60">
        <v>0.45</v>
      </c>
      <c r="F1162" s="60"/>
      <c r="G1162" s="60">
        <v>0</v>
      </c>
      <c r="H1162" s="60">
        <v>0.59</v>
      </c>
      <c r="I1162" s="60">
        <v>-483.01</v>
      </c>
      <c r="J1162" s="60"/>
      <c r="K1162" s="60"/>
    </row>
    <row r="1163" spans="1:11" x14ac:dyDescent="0.3">
      <c r="A1163" s="60" t="s">
        <v>4442</v>
      </c>
      <c r="B1163" s="60" t="s">
        <v>7806</v>
      </c>
      <c r="C1163" s="60">
        <v>415.87</v>
      </c>
      <c r="D1163" s="60"/>
      <c r="E1163" s="60">
        <v>5.75</v>
      </c>
      <c r="F1163" s="60"/>
      <c r="G1163" s="60">
        <v>0</v>
      </c>
      <c r="H1163" s="60">
        <v>5.75</v>
      </c>
      <c r="I1163" s="60">
        <v>11.7</v>
      </c>
      <c r="J1163" s="60"/>
      <c r="K1163" s="60"/>
    </row>
    <row r="1164" spans="1:11" x14ac:dyDescent="0.3">
      <c r="A1164" s="60" t="s">
        <v>1004</v>
      </c>
      <c r="B1164" s="60" t="s">
        <v>1005</v>
      </c>
      <c r="C1164" s="60">
        <v>4457.21</v>
      </c>
      <c r="D1164" s="60"/>
      <c r="E1164" s="60">
        <v>90.28</v>
      </c>
      <c r="F1164" s="60"/>
      <c r="G1164" s="60">
        <v>1.46</v>
      </c>
      <c r="H1164" s="60">
        <v>111.47</v>
      </c>
      <c r="I1164" s="60">
        <v>30.07</v>
      </c>
      <c r="J1164" s="60"/>
      <c r="K1164" s="60"/>
    </row>
    <row r="1165" spans="1:11" x14ac:dyDescent="0.3">
      <c r="A1165" s="60" t="s">
        <v>4443</v>
      </c>
      <c r="B1165" s="60" t="s">
        <v>7807</v>
      </c>
      <c r="C1165" s="60">
        <v>468.03</v>
      </c>
      <c r="D1165" s="60"/>
      <c r="E1165" s="60">
        <v>3.33</v>
      </c>
      <c r="F1165" s="60"/>
      <c r="G1165" s="60">
        <v>0</v>
      </c>
      <c r="H1165" s="60">
        <v>3.7</v>
      </c>
      <c r="I1165" s="60">
        <v>-99.45</v>
      </c>
      <c r="J1165" s="60"/>
      <c r="K1165" s="60"/>
    </row>
    <row r="1166" spans="1:11" x14ac:dyDescent="0.3">
      <c r="A1166" s="60" t="s">
        <v>4444</v>
      </c>
      <c r="B1166" s="60" t="s">
        <v>7808</v>
      </c>
      <c r="C1166" s="60">
        <v>118.14</v>
      </c>
      <c r="D1166" s="60"/>
      <c r="E1166" s="60">
        <v>8.7799999999999994</v>
      </c>
      <c r="F1166" s="60"/>
      <c r="G1166" s="60">
        <v>0</v>
      </c>
      <c r="H1166" s="60">
        <v>13.35</v>
      </c>
      <c r="I1166" s="60">
        <v>-202.37</v>
      </c>
      <c r="J1166" s="60"/>
      <c r="K1166" s="60"/>
    </row>
    <row r="1167" spans="1:11" x14ac:dyDescent="0.3">
      <c r="A1167" s="60" t="s">
        <v>1006</v>
      </c>
      <c r="B1167" s="60" t="s">
        <v>1007</v>
      </c>
      <c r="C1167" s="60">
        <v>3478.68</v>
      </c>
      <c r="D1167" s="60"/>
      <c r="E1167" s="60">
        <v>73.5</v>
      </c>
      <c r="F1167" s="60"/>
      <c r="G1167" s="60">
        <v>0</v>
      </c>
      <c r="H1167" s="60">
        <v>88.44</v>
      </c>
      <c r="I1167" s="60">
        <v>25.11</v>
      </c>
      <c r="J1167" s="60"/>
      <c r="K1167" s="60"/>
    </row>
    <row r="1168" spans="1:11" x14ac:dyDescent="0.3">
      <c r="A1168" s="60" t="s">
        <v>85</v>
      </c>
      <c r="B1168" s="60" t="s">
        <v>10</v>
      </c>
      <c r="C1168" s="60">
        <v>52813.14</v>
      </c>
      <c r="D1168" s="60"/>
      <c r="E1168" s="60">
        <v>77.77</v>
      </c>
      <c r="F1168" s="60"/>
      <c r="G1168" s="60">
        <v>0</v>
      </c>
      <c r="H1168" s="60">
        <v>83.77</v>
      </c>
      <c r="I1168" s="60">
        <v>2.5299999999999998</v>
      </c>
      <c r="J1168" s="60"/>
      <c r="K1168" s="60"/>
    </row>
    <row r="1169" spans="1:11" x14ac:dyDescent="0.3">
      <c r="A1169" s="60" t="s">
        <v>4445</v>
      </c>
      <c r="B1169" s="60" t="s">
        <v>7809</v>
      </c>
      <c r="C1169" s="60">
        <v>74.38</v>
      </c>
      <c r="D1169" s="60"/>
      <c r="E1169" s="60">
        <v>1.84</v>
      </c>
      <c r="F1169" s="60"/>
      <c r="G1169" s="60">
        <v>0</v>
      </c>
      <c r="H1169" s="60">
        <v>4.5</v>
      </c>
      <c r="I1169" s="60">
        <v>-75.989999999999995</v>
      </c>
      <c r="J1169" s="60"/>
      <c r="K1169" s="60"/>
    </row>
    <row r="1170" spans="1:11" x14ac:dyDescent="0.3">
      <c r="A1170" s="60" t="s">
        <v>4446</v>
      </c>
      <c r="B1170" s="60" t="s">
        <v>7810</v>
      </c>
      <c r="C1170" s="60">
        <v>90.85</v>
      </c>
      <c r="D1170" s="60"/>
      <c r="E1170" s="60">
        <v>2.85</v>
      </c>
      <c r="F1170" s="60"/>
      <c r="G1170" s="60">
        <v>0</v>
      </c>
      <c r="H1170" s="60">
        <v>9.18</v>
      </c>
      <c r="I1170" s="60">
        <v>-92.96</v>
      </c>
      <c r="J1170" s="60"/>
      <c r="K1170" s="60"/>
    </row>
    <row r="1171" spans="1:11" x14ac:dyDescent="0.3">
      <c r="A1171" s="60" t="s">
        <v>4447</v>
      </c>
      <c r="B1171" s="60" t="s">
        <v>7811</v>
      </c>
      <c r="C1171" s="60">
        <v>332.64</v>
      </c>
      <c r="D1171" s="60"/>
      <c r="E1171" s="60">
        <v>42.45</v>
      </c>
      <c r="F1171" s="60"/>
      <c r="G1171" s="60">
        <v>0</v>
      </c>
      <c r="H1171" s="60">
        <v>42.45</v>
      </c>
      <c r="I1171" s="60">
        <v>8.5500000000000007</v>
      </c>
      <c r="J1171" s="60"/>
      <c r="K1171" s="60"/>
    </row>
    <row r="1172" spans="1:11" x14ac:dyDescent="0.3">
      <c r="A1172" s="60" t="s">
        <v>4448</v>
      </c>
      <c r="B1172" s="60" t="s">
        <v>7812</v>
      </c>
      <c r="C1172" s="60">
        <v>32.17</v>
      </c>
      <c r="D1172" s="60"/>
      <c r="E1172" s="60">
        <v>3</v>
      </c>
      <c r="F1172" s="60"/>
      <c r="G1172" s="60">
        <v>1.67</v>
      </c>
      <c r="H1172" s="60">
        <v>4.2300000000000004</v>
      </c>
      <c r="I1172" s="60">
        <v>1.95</v>
      </c>
      <c r="J1172" s="60"/>
      <c r="K1172" s="60"/>
    </row>
    <row r="1173" spans="1:11" x14ac:dyDescent="0.3">
      <c r="A1173" s="60" t="s">
        <v>4449</v>
      </c>
      <c r="B1173" s="60" t="s">
        <v>7813</v>
      </c>
      <c r="C1173" s="60">
        <v>184.11</v>
      </c>
      <c r="D1173" s="60"/>
      <c r="E1173" s="60">
        <v>2.37</v>
      </c>
      <c r="F1173" s="60"/>
      <c r="G1173" s="60">
        <v>0</v>
      </c>
      <c r="H1173" s="60">
        <v>2.82</v>
      </c>
      <c r="I1173" s="60">
        <v>6.93</v>
      </c>
      <c r="J1173" s="60"/>
      <c r="K1173" s="60"/>
    </row>
    <row r="1174" spans="1:11" x14ac:dyDescent="0.3">
      <c r="A1174" s="60" t="s">
        <v>4450</v>
      </c>
      <c r="B1174" s="60" t="s">
        <v>7814</v>
      </c>
      <c r="C1174" s="60">
        <v>609.70000000000005</v>
      </c>
      <c r="D1174" s="60"/>
      <c r="E1174" s="60">
        <v>8.2899999999999991</v>
      </c>
      <c r="F1174" s="60"/>
      <c r="G1174" s="60">
        <v>0</v>
      </c>
      <c r="H1174" s="60">
        <v>12.31</v>
      </c>
      <c r="I1174" s="60">
        <v>-10.92</v>
      </c>
      <c r="J1174" s="60"/>
      <c r="K1174" s="60"/>
    </row>
    <row r="1175" spans="1:11" x14ac:dyDescent="0.3">
      <c r="A1175" s="60" t="s">
        <v>4451</v>
      </c>
      <c r="B1175" s="60" t="s">
        <v>7815</v>
      </c>
      <c r="C1175" s="60">
        <v>81.7</v>
      </c>
      <c r="D1175" s="60"/>
      <c r="E1175" s="60">
        <v>1.1161000000000001</v>
      </c>
      <c r="F1175" s="60"/>
      <c r="G1175" s="60">
        <v>0</v>
      </c>
      <c r="H1175" s="60">
        <v>1.8</v>
      </c>
      <c r="I1175" s="60">
        <v>89.89</v>
      </c>
      <c r="J1175" s="60"/>
      <c r="K1175" s="60"/>
    </row>
    <row r="1176" spans="1:11" x14ac:dyDescent="0.3">
      <c r="A1176" s="60" t="s">
        <v>4452</v>
      </c>
      <c r="B1176" s="60" t="s">
        <v>7816</v>
      </c>
      <c r="C1176" s="60">
        <v>191.54</v>
      </c>
      <c r="D1176" s="60"/>
      <c r="E1176" s="60">
        <v>7.12</v>
      </c>
      <c r="F1176" s="60"/>
      <c r="G1176" s="60">
        <v>0</v>
      </c>
      <c r="H1176" s="60">
        <v>23.68</v>
      </c>
      <c r="I1176" s="60">
        <v>-8</v>
      </c>
      <c r="J1176" s="60"/>
      <c r="K1176" s="60"/>
    </row>
    <row r="1177" spans="1:11" x14ac:dyDescent="0.3">
      <c r="A1177" s="60" t="s">
        <v>1008</v>
      </c>
      <c r="B1177" s="60" t="s">
        <v>1009</v>
      </c>
      <c r="C1177" s="60">
        <v>1678.21</v>
      </c>
      <c r="D1177" s="60"/>
      <c r="E1177" s="60">
        <v>36</v>
      </c>
      <c r="F1177" s="60"/>
      <c r="G1177" s="60">
        <v>2</v>
      </c>
      <c r="H1177" s="60">
        <v>41.99</v>
      </c>
      <c r="I1177" s="60">
        <v>3.39</v>
      </c>
      <c r="J1177" s="60"/>
      <c r="K1177" s="60"/>
    </row>
    <row r="1178" spans="1:11" x14ac:dyDescent="0.3">
      <c r="A1178" s="60" t="s">
        <v>4453</v>
      </c>
      <c r="B1178" s="60" t="s">
        <v>7817</v>
      </c>
      <c r="C1178" s="60">
        <v>104.58</v>
      </c>
      <c r="D1178" s="60"/>
      <c r="E1178" s="60">
        <v>17.4299</v>
      </c>
      <c r="F1178" s="60"/>
      <c r="G1178" s="60">
        <v>7.65</v>
      </c>
      <c r="H1178" s="60">
        <v>20.350000000000001</v>
      </c>
      <c r="I1178" s="60">
        <v>63.45</v>
      </c>
      <c r="J1178" s="60"/>
      <c r="K1178" s="60"/>
    </row>
    <row r="1179" spans="1:11" x14ac:dyDescent="0.3">
      <c r="A1179" s="60" t="s">
        <v>4454</v>
      </c>
      <c r="B1179" s="60" t="s">
        <v>7818</v>
      </c>
      <c r="C1179" s="60">
        <v>5.17</v>
      </c>
      <c r="D1179" s="60"/>
      <c r="E1179" s="60">
        <v>0.56999999999999995</v>
      </c>
      <c r="F1179" s="60"/>
      <c r="G1179" s="60">
        <v>0</v>
      </c>
      <c r="H1179" s="60">
        <v>2.5499999999999998</v>
      </c>
      <c r="I1179" s="60">
        <v>-4.76</v>
      </c>
      <c r="J1179" s="60"/>
      <c r="K1179" s="60"/>
    </row>
    <row r="1180" spans="1:11" x14ac:dyDescent="0.3">
      <c r="A1180" s="60" t="s">
        <v>1010</v>
      </c>
      <c r="B1180" s="60" t="s">
        <v>1011</v>
      </c>
      <c r="C1180" s="60">
        <v>2420.89</v>
      </c>
      <c r="D1180" s="60"/>
      <c r="E1180" s="60">
        <v>39.75</v>
      </c>
      <c r="F1180" s="60"/>
      <c r="G1180" s="60">
        <v>0</v>
      </c>
      <c r="H1180" s="60">
        <v>47.12</v>
      </c>
      <c r="I1180" s="60">
        <v>15.99</v>
      </c>
      <c r="J1180" s="60"/>
      <c r="K1180" s="60"/>
    </row>
    <row r="1181" spans="1:11" x14ac:dyDescent="0.3">
      <c r="A1181" s="60" t="s">
        <v>1012</v>
      </c>
      <c r="B1181" s="60" t="s">
        <v>1013</v>
      </c>
      <c r="C1181" s="60">
        <v>3681.86</v>
      </c>
      <c r="D1181" s="60"/>
      <c r="E1181" s="60">
        <v>57.79</v>
      </c>
      <c r="F1181" s="60"/>
      <c r="G1181" s="60">
        <v>0</v>
      </c>
      <c r="H1181" s="60">
        <v>57.79</v>
      </c>
      <c r="I1181" s="60">
        <v>18.829999999999998</v>
      </c>
      <c r="J1181" s="60"/>
      <c r="K1181" s="60"/>
    </row>
    <row r="1182" spans="1:11" x14ac:dyDescent="0.3">
      <c r="A1182" s="60" t="s">
        <v>4455</v>
      </c>
      <c r="B1182" s="60" t="s">
        <v>7819</v>
      </c>
      <c r="C1182" s="60">
        <v>663.74</v>
      </c>
      <c r="D1182" s="60"/>
      <c r="E1182" s="60">
        <v>34.049999999999997</v>
      </c>
      <c r="F1182" s="60"/>
      <c r="G1182" s="60">
        <v>0</v>
      </c>
      <c r="H1182" s="60">
        <v>51.9</v>
      </c>
      <c r="I1182" s="60">
        <v>20.34</v>
      </c>
      <c r="J1182" s="60"/>
      <c r="K1182" s="60"/>
    </row>
    <row r="1183" spans="1:11" x14ac:dyDescent="0.3">
      <c r="A1183" s="60" t="s">
        <v>4456</v>
      </c>
      <c r="B1183" s="60" t="s">
        <v>7820</v>
      </c>
      <c r="C1183" s="60">
        <v>17.88</v>
      </c>
      <c r="D1183" s="60"/>
      <c r="E1183" s="60">
        <v>0.83740000000000003</v>
      </c>
      <c r="F1183" s="60"/>
      <c r="G1183" s="60">
        <v>0</v>
      </c>
      <c r="H1183" s="60">
        <v>0.92</v>
      </c>
      <c r="I1183" s="60">
        <v>39.24</v>
      </c>
      <c r="J1183" s="60"/>
      <c r="K1183" s="60"/>
    </row>
    <row r="1184" spans="1:11" x14ac:dyDescent="0.3">
      <c r="A1184" s="60" t="s">
        <v>4457</v>
      </c>
      <c r="B1184" s="60" t="s">
        <v>7821</v>
      </c>
      <c r="C1184" s="60">
        <v>317.86</v>
      </c>
      <c r="D1184" s="60"/>
      <c r="E1184" s="60">
        <v>15.2</v>
      </c>
      <c r="F1184" s="60"/>
      <c r="G1184" s="60">
        <v>0</v>
      </c>
      <c r="H1184" s="60">
        <v>16.59</v>
      </c>
      <c r="I1184" s="60">
        <v>-30.1</v>
      </c>
      <c r="J1184" s="60"/>
      <c r="K1184" s="60"/>
    </row>
    <row r="1185" spans="1:11" x14ac:dyDescent="0.3">
      <c r="A1185" s="60" t="s">
        <v>4458</v>
      </c>
      <c r="B1185" s="60" t="s">
        <v>7822</v>
      </c>
      <c r="C1185" s="60">
        <v>86.76</v>
      </c>
      <c r="D1185" s="60"/>
      <c r="E1185" s="60">
        <v>8.5500000000000007</v>
      </c>
      <c r="F1185" s="60"/>
      <c r="G1185" s="60">
        <v>3.7</v>
      </c>
      <c r="H1185" s="60">
        <v>10.24</v>
      </c>
      <c r="I1185" s="60">
        <v>15.8</v>
      </c>
      <c r="J1185" s="60"/>
      <c r="K1185" s="60"/>
    </row>
    <row r="1186" spans="1:11" x14ac:dyDescent="0.3">
      <c r="A1186" s="60" t="s">
        <v>4459</v>
      </c>
      <c r="B1186" s="60" t="s">
        <v>7823</v>
      </c>
      <c r="C1186" s="60">
        <v>647.11</v>
      </c>
      <c r="D1186" s="60"/>
      <c r="E1186" s="60">
        <v>19.7</v>
      </c>
      <c r="F1186" s="60"/>
      <c r="G1186" s="60">
        <v>0.15</v>
      </c>
      <c r="H1186" s="60">
        <v>19.7</v>
      </c>
      <c r="I1186" s="60">
        <v>8.3699999999999992</v>
      </c>
      <c r="J1186" s="60"/>
      <c r="K1186" s="60"/>
    </row>
    <row r="1187" spans="1:11" x14ac:dyDescent="0.3">
      <c r="A1187" s="60" t="s">
        <v>1014</v>
      </c>
      <c r="B1187" s="60" t="s">
        <v>1015</v>
      </c>
      <c r="C1187" s="60">
        <v>9317.5400000000009</v>
      </c>
      <c r="D1187" s="60"/>
      <c r="E1187" s="60">
        <v>7.44</v>
      </c>
      <c r="F1187" s="60"/>
      <c r="G1187" s="60">
        <v>2.77</v>
      </c>
      <c r="H1187" s="60">
        <v>11.33</v>
      </c>
      <c r="I1187" s="60">
        <v>1.17</v>
      </c>
      <c r="J1187" s="60"/>
      <c r="K1187" s="60"/>
    </row>
    <row r="1188" spans="1:11" x14ac:dyDescent="0.3">
      <c r="A1188" s="60" t="s">
        <v>1016</v>
      </c>
      <c r="B1188" s="60" t="s">
        <v>1017</v>
      </c>
      <c r="C1188" s="60">
        <v>2414.33</v>
      </c>
      <c r="D1188" s="60"/>
      <c r="E1188" s="60">
        <v>37.07</v>
      </c>
      <c r="F1188" s="60"/>
      <c r="G1188" s="60">
        <v>0</v>
      </c>
      <c r="H1188" s="60">
        <v>42.86</v>
      </c>
      <c r="I1188" s="60">
        <v>85.42</v>
      </c>
      <c r="J1188" s="60"/>
      <c r="K1188" s="60"/>
    </row>
    <row r="1189" spans="1:11" x14ac:dyDescent="0.3">
      <c r="A1189" s="60" t="s">
        <v>4460</v>
      </c>
      <c r="B1189" s="60" t="s">
        <v>7824</v>
      </c>
      <c r="C1189" s="60">
        <v>29216.76</v>
      </c>
      <c r="D1189" s="60"/>
      <c r="E1189" s="60">
        <v>13.98</v>
      </c>
      <c r="F1189" s="60"/>
      <c r="G1189" s="60">
        <v>5.15</v>
      </c>
      <c r="H1189" s="60">
        <v>23.18</v>
      </c>
      <c r="I1189" s="60">
        <v>-4.12</v>
      </c>
      <c r="J1189" s="60"/>
      <c r="K1189" s="60"/>
    </row>
    <row r="1190" spans="1:11" x14ac:dyDescent="0.3">
      <c r="A1190" s="60" t="s">
        <v>4461</v>
      </c>
      <c r="B1190" s="60" t="s">
        <v>7825</v>
      </c>
      <c r="C1190" s="60">
        <v>3788.81</v>
      </c>
      <c r="D1190" s="60"/>
      <c r="E1190" s="60">
        <v>24.32</v>
      </c>
      <c r="F1190" s="60"/>
      <c r="G1190" s="60">
        <v>9.8699999999999992</v>
      </c>
      <c r="H1190" s="60">
        <v>32.700000000000003</v>
      </c>
      <c r="I1190" s="60">
        <v>-0.88</v>
      </c>
      <c r="J1190" s="60"/>
      <c r="K1190" s="60"/>
    </row>
    <row r="1191" spans="1:11" x14ac:dyDescent="0.3">
      <c r="A1191" s="60" t="s">
        <v>4462</v>
      </c>
      <c r="B1191" s="60" t="s">
        <v>7826</v>
      </c>
      <c r="C1191" s="60">
        <v>76.72</v>
      </c>
      <c r="D1191" s="60"/>
      <c r="E1191" s="60">
        <v>27.98</v>
      </c>
      <c r="F1191" s="60"/>
      <c r="G1191" s="60">
        <v>2.86</v>
      </c>
      <c r="H1191" s="60">
        <v>28.5</v>
      </c>
      <c r="I1191" s="60">
        <v>10.06</v>
      </c>
      <c r="J1191" s="60"/>
      <c r="K1191" s="60"/>
    </row>
    <row r="1192" spans="1:11" x14ac:dyDescent="0.3">
      <c r="A1192" s="60" t="s">
        <v>4463</v>
      </c>
      <c r="B1192" s="60" t="s">
        <v>7827</v>
      </c>
      <c r="C1192" s="60">
        <v>20.84</v>
      </c>
      <c r="D1192" s="60"/>
      <c r="E1192" s="60">
        <v>1.9</v>
      </c>
      <c r="F1192" s="60"/>
      <c r="G1192" s="60">
        <v>0</v>
      </c>
      <c r="H1192" s="60">
        <v>4.55</v>
      </c>
      <c r="I1192" s="60">
        <v>-413.54</v>
      </c>
      <c r="J1192" s="60"/>
      <c r="K1192" s="60"/>
    </row>
    <row r="1193" spans="1:11" x14ac:dyDescent="0.3">
      <c r="A1193" s="60" t="s">
        <v>1018</v>
      </c>
      <c r="B1193" s="60" t="s">
        <v>1019</v>
      </c>
      <c r="C1193" s="60">
        <v>8758.69</v>
      </c>
      <c r="D1193" s="60"/>
      <c r="E1193" s="60">
        <v>62.2</v>
      </c>
      <c r="F1193" s="60"/>
      <c r="G1193" s="60">
        <v>0.9</v>
      </c>
      <c r="H1193" s="60">
        <v>70.53</v>
      </c>
      <c r="I1193" s="60">
        <v>16.62</v>
      </c>
      <c r="J1193" s="60"/>
      <c r="K1193" s="60"/>
    </row>
    <row r="1194" spans="1:11" x14ac:dyDescent="0.3">
      <c r="A1194" s="60" t="s">
        <v>68</v>
      </c>
      <c r="B1194" s="60" t="s">
        <v>69</v>
      </c>
      <c r="C1194" s="60">
        <v>151693.23000000001</v>
      </c>
      <c r="D1194" s="60"/>
      <c r="E1194" s="60">
        <v>30.18</v>
      </c>
      <c r="F1194" s="60"/>
      <c r="G1194" s="60">
        <v>3.45</v>
      </c>
      <c r="H1194" s="60">
        <v>31.87</v>
      </c>
      <c r="I1194" s="60">
        <v>17.5</v>
      </c>
      <c r="J1194" s="60"/>
      <c r="K1194" s="60"/>
    </row>
    <row r="1195" spans="1:11" x14ac:dyDescent="0.3">
      <c r="A1195" s="60" t="s">
        <v>4464</v>
      </c>
      <c r="B1195" s="60" t="s">
        <v>7828</v>
      </c>
      <c r="C1195" s="60">
        <v>3.41</v>
      </c>
      <c r="D1195" s="60"/>
      <c r="E1195" s="60">
        <v>1.7000000000000001E-2</v>
      </c>
      <c r="F1195" s="60"/>
      <c r="G1195" s="60">
        <v>0</v>
      </c>
      <c r="H1195" s="60">
        <v>0.06</v>
      </c>
      <c r="I1195" s="60">
        <v>-63.92</v>
      </c>
      <c r="J1195" s="60"/>
      <c r="K1195" s="60"/>
    </row>
    <row r="1196" spans="1:11" x14ac:dyDescent="0.3">
      <c r="A1196" s="60" t="s">
        <v>4465</v>
      </c>
      <c r="B1196" s="60" t="s">
        <v>7829</v>
      </c>
      <c r="C1196" s="60">
        <v>270.94</v>
      </c>
      <c r="D1196" s="60"/>
      <c r="E1196" s="60">
        <v>0.7</v>
      </c>
      <c r="F1196" s="60"/>
      <c r="G1196" s="60">
        <v>0</v>
      </c>
      <c r="H1196" s="60">
        <v>0.82</v>
      </c>
      <c r="I1196" s="60">
        <v>-0.9</v>
      </c>
      <c r="J1196" s="60"/>
      <c r="K1196" s="60"/>
    </row>
    <row r="1197" spans="1:11" x14ac:dyDescent="0.3">
      <c r="A1197" s="60" t="s">
        <v>1020</v>
      </c>
      <c r="B1197" s="60" t="s">
        <v>1021</v>
      </c>
      <c r="C1197" s="60">
        <v>1045.83</v>
      </c>
      <c r="D1197" s="60"/>
      <c r="E1197" s="60">
        <v>21.78</v>
      </c>
      <c r="F1197" s="60"/>
      <c r="G1197" s="60">
        <v>0.73</v>
      </c>
      <c r="H1197" s="60">
        <v>21.78</v>
      </c>
      <c r="I1197" s="60">
        <v>8.3699999999999992</v>
      </c>
      <c r="J1197" s="60"/>
      <c r="K1197" s="60"/>
    </row>
    <row r="1198" spans="1:11" x14ac:dyDescent="0.3">
      <c r="A1198" s="60" t="s">
        <v>1022</v>
      </c>
      <c r="B1198" s="60" t="s">
        <v>1023</v>
      </c>
      <c r="C1198" s="60">
        <v>6348.46</v>
      </c>
      <c r="D1198" s="60"/>
      <c r="E1198" s="60">
        <v>194.78</v>
      </c>
      <c r="F1198" s="60"/>
      <c r="G1198" s="60">
        <v>0</v>
      </c>
      <c r="H1198" s="60">
        <v>224.1</v>
      </c>
      <c r="I1198" s="60">
        <v>6.9</v>
      </c>
      <c r="J1198" s="60"/>
      <c r="K1198" s="60"/>
    </row>
    <row r="1199" spans="1:11" x14ac:dyDescent="0.3">
      <c r="A1199" s="60" t="s">
        <v>1024</v>
      </c>
      <c r="B1199" s="60" t="s">
        <v>1025</v>
      </c>
      <c r="C1199" s="60">
        <v>1363.1</v>
      </c>
      <c r="D1199" s="60"/>
      <c r="E1199" s="60">
        <v>42.23</v>
      </c>
      <c r="F1199" s="60"/>
      <c r="G1199" s="60">
        <v>1.75</v>
      </c>
      <c r="H1199" s="60">
        <v>45.84</v>
      </c>
      <c r="I1199" s="60">
        <v>34.24</v>
      </c>
      <c r="J1199" s="60"/>
      <c r="K1199" s="60"/>
    </row>
    <row r="1200" spans="1:11" x14ac:dyDescent="0.3">
      <c r="A1200" s="60" t="s">
        <v>4466</v>
      </c>
      <c r="B1200" s="60" t="s">
        <v>7830</v>
      </c>
      <c r="C1200" s="60">
        <v>9.23</v>
      </c>
      <c r="D1200" s="60"/>
      <c r="E1200" s="60">
        <v>2.25</v>
      </c>
      <c r="F1200" s="60"/>
      <c r="G1200" s="60">
        <v>0</v>
      </c>
      <c r="H1200" s="60">
        <v>2.6</v>
      </c>
      <c r="I1200" s="60">
        <v>0.56000000000000005</v>
      </c>
      <c r="J1200" s="60"/>
      <c r="K1200" s="60"/>
    </row>
    <row r="1201" spans="1:11" x14ac:dyDescent="0.3">
      <c r="A1201" s="60" t="s">
        <v>4467</v>
      </c>
      <c r="B1201" s="60" t="s">
        <v>7831</v>
      </c>
      <c r="C1201" s="60">
        <v>890.06</v>
      </c>
      <c r="D1201" s="60"/>
      <c r="E1201" s="60">
        <v>26.92</v>
      </c>
      <c r="F1201" s="60"/>
      <c r="G1201" s="60">
        <v>0</v>
      </c>
      <c r="H1201" s="60">
        <v>27.14</v>
      </c>
      <c r="I1201" s="60">
        <v>-30.19</v>
      </c>
      <c r="J1201" s="60"/>
      <c r="K1201" s="60"/>
    </row>
    <row r="1202" spans="1:11" x14ac:dyDescent="0.3">
      <c r="A1202" s="60" t="s">
        <v>4468</v>
      </c>
      <c r="B1202" s="60" t="s">
        <v>7832</v>
      </c>
      <c r="C1202" s="60">
        <v>3306.79</v>
      </c>
      <c r="D1202" s="60"/>
      <c r="E1202" s="60">
        <v>122.92</v>
      </c>
      <c r="F1202" s="60"/>
      <c r="G1202" s="60">
        <v>1.56</v>
      </c>
      <c r="H1202" s="60">
        <v>235.74</v>
      </c>
      <c r="I1202" s="60">
        <v>10.64</v>
      </c>
      <c r="J1202" s="60"/>
      <c r="K1202" s="60"/>
    </row>
    <row r="1203" spans="1:11" x14ac:dyDescent="0.3">
      <c r="A1203" s="60" t="s">
        <v>4469</v>
      </c>
      <c r="B1203" s="60" t="s">
        <v>7833</v>
      </c>
      <c r="C1203" s="60">
        <v>676.11</v>
      </c>
      <c r="D1203" s="60"/>
      <c r="E1203" s="60">
        <v>11.7</v>
      </c>
      <c r="F1203" s="60"/>
      <c r="G1203" s="60">
        <v>0</v>
      </c>
      <c r="H1203" s="60">
        <v>29.33</v>
      </c>
      <c r="I1203" s="60">
        <v>19.73</v>
      </c>
      <c r="J1203" s="60"/>
      <c r="K1203" s="60"/>
    </row>
    <row r="1204" spans="1:11" x14ac:dyDescent="0.3">
      <c r="A1204" s="60" t="s">
        <v>1026</v>
      </c>
      <c r="B1204" s="60" t="s">
        <v>1027</v>
      </c>
      <c r="C1204" s="60">
        <v>7231.54</v>
      </c>
      <c r="D1204" s="60"/>
      <c r="E1204" s="60">
        <v>112.11</v>
      </c>
      <c r="F1204" s="60"/>
      <c r="G1204" s="60">
        <v>1.25</v>
      </c>
      <c r="H1204" s="60">
        <v>114.42</v>
      </c>
      <c r="I1204" s="60">
        <v>15.66</v>
      </c>
      <c r="J1204" s="60"/>
      <c r="K1204" s="60"/>
    </row>
    <row r="1205" spans="1:11" x14ac:dyDescent="0.3">
      <c r="A1205" s="60" t="s">
        <v>4470</v>
      </c>
      <c r="B1205" s="60" t="s">
        <v>7834</v>
      </c>
      <c r="C1205" s="60">
        <v>492.59</v>
      </c>
      <c r="D1205" s="60"/>
      <c r="E1205" s="60">
        <v>4.75</v>
      </c>
      <c r="F1205" s="60"/>
      <c r="G1205" s="60">
        <v>0</v>
      </c>
      <c r="H1205" s="60">
        <v>4.95</v>
      </c>
      <c r="I1205" s="60">
        <v>-58.57</v>
      </c>
      <c r="J1205" s="60"/>
      <c r="K1205" s="60"/>
    </row>
    <row r="1206" spans="1:11" x14ac:dyDescent="0.3">
      <c r="A1206" s="60" t="s">
        <v>4471</v>
      </c>
      <c r="B1206" s="60" t="s">
        <v>7835</v>
      </c>
      <c r="C1206" s="60">
        <v>2126.6799999999998</v>
      </c>
      <c r="D1206" s="60"/>
      <c r="E1206" s="60">
        <v>37.85</v>
      </c>
      <c r="F1206" s="60"/>
      <c r="G1206" s="60">
        <v>0</v>
      </c>
      <c r="H1206" s="60">
        <v>47.17</v>
      </c>
      <c r="I1206" s="60">
        <v>-364.65</v>
      </c>
      <c r="J1206" s="60"/>
      <c r="K1206" s="60"/>
    </row>
    <row r="1207" spans="1:11" x14ac:dyDescent="0.3">
      <c r="A1207" s="60" t="s">
        <v>4472</v>
      </c>
      <c r="B1207" s="60" t="s">
        <v>7836</v>
      </c>
      <c r="C1207" s="60">
        <v>39.67</v>
      </c>
      <c r="D1207" s="60"/>
      <c r="E1207" s="60">
        <v>10.4116</v>
      </c>
      <c r="F1207" s="60"/>
      <c r="G1207" s="60">
        <v>4.2300000000000004</v>
      </c>
      <c r="H1207" s="60">
        <v>11.73</v>
      </c>
      <c r="I1207" s="60">
        <v>13.08</v>
      </c>
      <c r="J1207" s="60"/>
      <c r="K1207" s="60"/>
    </row>
    <row r="1208" spans="1:11" x14ac:dyDescent="0.3">
      <c r="A1208" s="60" t="s">
        <v>1028</v>
      </c>
      <c r="B1208" s="60" t="s">
        <v>1029</v>
      </c>
      <c r="C1208" s="60">
        <v>5175.7</v>
      </c>
      <c r="D1208" s="60"/>
      <c r="E1208" s="60">
        <v>31.67</v>
      </c>
      <c r="F1208" s="60"/>
      <c r="G1208" s="60">
        <v>1.26</v>
      </c>
      <c r="H1208" s="60">
        <v>32.08</v>
      </c>
      <c r="I1208" s="60">
        <v>200.99</v>
      </c>
      <c r="J1208" s="60"/>
      <c r="K1208" s="60"/>
    </row>
    <row r="1209" spans="1:11" x14ac:dyDescent="0.3">
      <c r="A1209" s="60" t="s">
        <v>4473</v>
      </c>
      <c r="B1209" s="60" t="s">
        <v>7837</v>
      </c>
      <c r="C1209" s="60">
        <v>241.93</v>
      </c>
      <c r="D1209" s="60"/>
      <c r="E1209" s="60">
        <v>26.65</v>
      </c>
      <c r="F1209" s="60"/>
      <c r="G1209" s="60">
        <v>3</v>
      </c>
      <c r="H1209" s="60">
        <v>29.75</v>
      </c>
      <c r="I1209" s="60">
        <v>4.9800000000000004</v>
      </c>
      <c r="J1209" s="60"/>
      <c r="K1209" s="60"/>
    </row>
    <row r="1210" spans="1:11" x14ac:dyDescent="0.3">
      <c r="A1210" s="60" t="s">
        <v>1030</v>
      </c>
      <c r="B1210" s="60" t="s">
        <v>1031</v>
      </c>
      <c r="C1210" s="60">
        <v>3641.54</v>
      </c>
      <c r="D1210" s="60"/>
      <c r="E1210" s="60">
        <v>48.11</v>
      </c>
      <c r="F1210" s="60"/>
      <c r="G1210" s="60">
        <v>0.52</v>
      </c>
      <c r="H1210" s="60">
        <v>48.25</v>
      </c>
      <c r="I1210" s="60">
        <v>8.16</v>
      </c>
      <c r="J1210" s="60"/>
      <c r="K1210" s="60"/>
    </row>
    <row r="1211" spans="1:11" x14ac:dyDescent="0.3">
      <c r="A1211" s="60" t="s">
        <v>1032</v>
      </c>
      <c r="B1211" s="60" t="s">
        <v>1033</v>
      </c>
      <c r="C1211" s="60">
        <v>1010.78</v>
      </c>
      <c r="D1211" s="60"/>
      <c r="E1211" s="60">
        <v>29.45</v>
      </c>
      <c r="F1211" s="60"/>
      <c r="G1211" s="60">
        <v>0</v>
      </c>
      <c r="H1211" s="60">
        <v>43.34</v>
      </c>
      <c r="I1211" s="60">
        <v>19.2</v>
      </c>
      <c r="J1211" s="60"/>
      <c r="K1211" s="60"/>
    </row>
    <row r="1212" spans="1:11" x14ac:dyDescent="0.3">
      <c r="A1212" s="60" t="s">
        <v>4474</v>
      </c>
      <c r="B1212" s="60" t="s">
        <v>7838</v>
      </c>
      <c r="C1212" s="60">
        <v>638.14</v>
      </c>
      <c r="D1212" s="60"/>
      <c r="E1212" s="60">
        <v>6.05</v>
      </c>
      <c r="F1212" s="60"/>
      <c r="G1212" s="60">
        <v>0</v>
      </c>
      <c r="H1212" s="60">
        <v>8.86</v>
      </c>
      <c r="I1212" s="60">
        <v>-3.97</v>
      </c>
      <c r="J1212" s="60"/>
      <c r="K1212" s="60"/>
    </row>
    <row r="1213" spans="1:11" x14ac:dyDescent="0.3">
      <c r="A1213" s="60" t="s">
        <v>4475</v>
      </c>
      <c r="B1213" s="60" t="s">
        <v>7839</v>
      </c>
      <c r="C1213" s="60">
        <v>461.53</v>
      </c>
      <c r="D1213" s="60"/>
      <c r="E1213" s="60">
        <v>15.39</v>
      </c>
      <c r="F1213" s="60"/>
      <c r="G1213" s="60">
        <v>0</v>
      </c>
      <c r="H1213" s="60">
        <v>23.33</v>
      </c>
      <c r="I1213" s="60">
        <v>-0.62</v>
      </c>
      <c r="J1213" s="60"/>
      <c r="K1213" s="60"/>
    </row>
    <row r="1214" spans="1:11" x14ac:dyDescent="0.3">
      <c r="A1214" s="60" t="s">
        <v>4476</v>
      </c>
      <c r="B1214" s="60" t="s">
        <v>7840</v>
      </c>
      <c r="C1214" s="60">
        <v>438.86</v>
      </c>
      <c r="D1214" s="60"/>
      <c r="E1214" s="60">
        <v>26.42</v>
      </c>
      <c r="F1214" s="60"/>
      <c r="G1214" s="60">
        <v>0.76</v>
      </c>
      <c r="H1214" s="60">
        <v>26.42</v>
      </c>
      <c r="I1214" s="60">
        <v>17.25</v>
      </c>
      <c r="J1214" s="60"/>
      <c r="K1214" s="60"/>
    </row>
    <row r="1215" spans="1:11" x14ac:dyDescent="0.3">
      <c r="A1215" s="60" t="s">
        <v>4477</v>
      </c>
      <c r="B1215" s="60" t="s">
        <v>7841</v>
      </c>
      <c r="C1215" s="60">
        <v>229.29</v>
      </c>
      <c r="D1215" s="60"/>
      <c r="E1215" s="60">
        <v>14.5</v>
      </c>
      <c r="F1215" s="60"/>
      <c r="G1215" s="60">
        <v>1.52</v>
      </c>
      <c r="H1215" s="60">
        <v>15.65</v>
      </c>
      <c r="I1215" s="60">
        <v>1.78</v>
      </c>
      <c r="J1215" s="60"/>
      <c r="K1215" s="60"/>
    </row>
    <row r="1216" spans="1:11" x14ac:dyDescent="0.3">
      <c r="A1216" s="60" t="s">
        <v>4478</v>
      </c>
      <c r="B1216" s="60" t="s">
        <v>7842</v>
      </c>
      <c r="C1216" s="60">
        <v>562.94000000000005</v>
      </c>
      <c r="D1216" s="60"/>
      <c r="E1216" s="60">
        <v>35.6</v>
      </c>
      <c r="F1216" s="60"/>
      <c r="G1216" s="60">
        <v>0</v>
      </c>
      <c r="H1216" s="60">
        <v>38.9</v>
      </c>
      <c r="I1216" s="60">
        <v>9.56</v>
      </c>
      <c r="J1216" s="60"/>
      <c r="K1216" s="60"/>
    </row>
    <row r="1217" spans="1:11" x14ac:dyDescent="0.3">
      <c r="A1217" s="60" t="s">
        <v>1034</v>
      </c>
      <c r="B1217" s="60" t="s">
        <v>1035</v>
      </c>
      <c r="C1217" s="60">
        <v>31846.47</v>
      </c>
      <c r="D1217" s="60"/>
      <c r="E1217" s="60">
        <v>34</v>
      </c>
      <c r="F1217" s="60"/>
      <c r="G1217" s="60">
        <v>2.12</v>
      </c>
      <c r="H1217" s="60">
        <v>34.78</v>
      </c>
      <c r="I1217" s="60">
        <v>14.79</v>
      </c>
      <c r="J1217" s="60"/>
      <c r="K1217" s="60"/>
    </row>
    <row r="1218" spans="1:11" x14ac:dyDescent="0.3">
      <c r="A1218" s="60" t="s">
        <v>1036</v>
      </c>
      <c r="B1218" s="60" t="s">
        <v>1037</v>
      </c>
      <c r="C1218" s="60">
        <v>11722.4</v>
      </c>
      <c r="D1218" s="60"/>
      <c r="E1218" s="60">
        <v>111.71</v>
      </c>
      <c r="F1218" s="60"/>
      <c r="G1218" s="60">
        <v>1.19</v>
      </c>
      <c r="H1218" s="60">
        <v>119.15</v>
      </c>
      <c r="I1218" s="60">
        <v>24.6</v>
      </c>
      <c r="J1218" s="60"/>
      <c r="K1218" s="60"/>
    </row>
    <row r="1219" spans="1:11" x14ac:dyDescent="0.3">
      <c r="A1219" s="60" t="s">
        <v>1038</v>
      </c>
      <c r="B1219" s="60" t="s">
        <v>1039</v>
      </c>
      <c r="C1219" s="60">
        <v>2055.88</v>
      </c>
      <c r="D1219" s="60"/>
      <c r="E1219" s="60">
        <v>38.450000000000003</v>
      </c>
      <c r="F1219" s="60"/>
      <c r="G1219" s="60">
        <v>1.0900000000000001</v>
      </c>
      <c r="H1219" s="60">
        <v>42.3</v>
      </c>
      <c r="I1219" s="60">
        <v>23.13</v>
      </c>
      <c r="J1219" s="60"/>
      <c r="K1219" s="60"/>
    </row>
    <row r="1220" spans="1:11" x14ac:dyDescent="0.3">
      <c r="A1220" s="60" t="s">
        <v>4479</v>
      </c>
      <c r="B1220" s="60" t="s">
        <v>7843</v>
      </c>
      <c r="C1220" s="60">
        <v>742.64</v>
      </c>
      <c r="D1220" s="60"/>
      <c r="E1220" s="60">
        <v>42.15</v>
      </c>
      <c r="F1220" s="60"/>
      <c r="G1220" s="60">
        <v>3.04</v>
      </c>
      <c r="H1220" s="60">
        <v>42.15</v>
      </c>
      <c r="I1220" s="60">
        <v>9.69</v>
      </c>
      <c r="J1220" s="60"/>
      <c r="K1220" s="60"/>
    </row>
    <row r="1221" spans="1:11" x14ac:dyDescent="0.3">
      <c r="A1221" s="60" t="s">
        <v>4480</v>
      </c>
      <c r="B1221" s="60" t="s">
        <v>7844</v>
      </c>
      <c r="C1221" s="60">
        <v>32.14</v>
      </c>
      <c r="D1221" s="60"/>
      <c r="E1221" s="60">
        <v>0.48</v>
      </c>
      <c r="F1221" s="60"/>
      <c r="G1221" s="60">
        <v>0</v>
      </c>
      <c r="H1221" s="60">
        <v>0.65</v>
      </c>
      <c r="I1221" s="60">
        <v>-137.1</v>
      </c>
      <c r="J1221" s="60"/>
      <c r="K1221" s="60"/>
    </row>
    <row r="1222" spans="1:11" x14ac:dyDescent="0.3">
      <c r="A1222" s="60" t="s">
        <v>4481</v>
      </c>
      <c r="B1222" s="60" t="s">
        <v>7845</v>
      </c>
      <c r="C1222" s="60">
        <v>67.91</v>
      </c>
      <c r="D1222" s="60"/>
      <c r="E1222" s="60">
        <v>4.1900000000000004</v>
      </c>
      <c r="F1222" s="60"/>
      <c r="G1222" s="60">
        <v>5.73</v>
      </c>
      <c r="H1222" s="60">
        <v>6.94</v>
      </c>
      <c r="I1222" s="60">
        <v>4.7300000000000004</v>
      </c>
      <c r="J1222" s="60"/>
      <c r="K1222" s="60"/>
    </row>
    <row r="1223" spans="1:11" x14ac:dyDescent="0.3">
      <c r="A1223" s="60" t="s">
        <v>4482</v>
      </c>
      <c r="B1223" s="60" t="s">
        <v>7846</v>
      </c>
      <c r="C1223" s="60">
        <v>20.73</v>
      </c>
      <c r="D1223" s="60"/>
      <c r="E1223" s="60">
        <v>0.93989999999999996</v>
      </c>
      <c r="F1223" s="60"/>
      <c r="G1223" s="60">
        <v>0</v>
      </c>
      <c r="H1223" s="60">
        <v>1.44</v>
      </c>
      <c r="I1223" s="60">
        <v>-12.83</v>
      </c>
      <c r="J1223" s="60"/>
      <c r="K1223" s="60"/>
    </row>
    <row r="1224" spans="1:11" x14ac:dyDescent="0.3">
      <c r="A1224" s="60" t="s">
        <v>4483</v>
      </c>
      <c r="B1224" s="60" t="s">
        <v>7847</v>
      </c>
      <c r="C1224" s="60">
        <v>20.77</v>
      </c>
      <c r="D1224" s="60"/>
      <c r="E1224" s="60">
        <v>6.1599000000000004</v>
      </c>
      <c r="F1224" s="60"/>
      <c r="G1224" s="60">
        <v>0</v>
      </c>
      <c r="H1224" s="60">
        <v>7.33</v>
      </c>
      <c r="I1224" s="60">
        <v>2.06</v>
      </c>
      <c r="J1224" s="60"/>
      <c r="K1224" s="60"/>
    </row>
    <row r="1225" spans="1:11" x14ac:dyDescent="0.3">
      <c r="A1225" s="60" t="s">
        <v>4484</v>
      </c>
      <c r="B1225" s="60" t="s">
        <v>7848</v>
      </c>
      <c r="C1225" s="60">
        <v>113.23</v>
      </c>
      <c r="D1225" s="60"/>
      <c r="E1225" s="60">
        <v>0.40100000000000002</v>
      </c>
      <c r="F1225" s="60"/>
      <c r="G1225" s="60">
        <v>0</v>
      </c>
      <c r="H1225" s="60">
        <v>1.29</v>
      </c>
      <c r="I1225" s="60">
        <v>-188.29</v>
      </c>
      <c r="J1225" s="60"/>
      <c r="K1225" s="60"/>
    </row>
    <row r="1226" spans="1:11" x14ac:dyDescent="0.3">
      <c r="A1226" s="60" t="s">
        <v>147</v>
      </c>
      <c r="B1226" s="60" t="s">
        <v>148</v>
      </c>
      <c r="C1226" s="60">
        <v>13552.45</v>
      </c>
      <c r="D1226" s="60"/>
      <c r="E1226" s="60">
        <v>24.79</v>
      </c>
      <c r="F1226" s="60"/>
      <c r="G1226" s="60">
        <v>8.7100000000000009</v>
      </c>
      <c r="H1226" s="60">
        <v>32.799999999999997</v>
      </c>
      <c r="I1226" s="60">
        <v>10.48</v>
      </c>
      <c r="J1226" s="60"/>
      <c r="K1226" s="60"/>
    </row>
    <row r="1227" spans="1:11" x14ac:dyDescent="0.3">
      <c r="A1227" s="60" t="s">
        <v>1040</v>
      </c>
      <c r="B1227" s="60" t="s">
        <v>1041</v>
      </c>
      <c r="C1227" s="60">
        <v>3196.04</v>
      </c>
      <c r="D1227" s="60"/>
      <c r="E1227" s="60">
        <v>25.62</v>
      </c>
      <c r="F1227" s="60"/>
      <c r="G1227" s="60">
        <v>0</v>
      </c>
      <c r="H1227" s="60">
        <v>30.3</v>
      </c>
      <c r="I1227" s="60">
        <v>24.14</v>
      </c>
      <c r="J1227" s="60"/>
      <c r="K1227" s="60"/>
    </row>
    <row r="1228" spans="1:11" x14ac:dyDescent="0.3">
      <c r="A1228" s="60" t="s">
        <v>4485</v>
      </c>
      <c r="B1228" s="60" t="s">
        <v>7849</v>
      </c>
      <c r="C1228" s="60">
        <v>426.63</v>
      </c>
      <c r="D1228" s="60"/>
      <c r="E1228" s="60">
        <v>11.72</v>
      </c>
      <c r="F1228" s="60"/>
      <c r="G1228" s="60">
        <v>0</v>
      </c>
      <c r="H1228" s="60">
        <v>23.66</v>
      </c>
      <c r="I1228" s="60">
        <v>-52.5</v>
      </c>
      <c r="J1228" s="60"/>
      <c r="K1228" s="60"/>
    </row>
    <row r="1229" spans="1:11" x14ac:dyDescent="0.3">
      <c r="A1229" s="60" t="s">
        <v>4486</v>
      </c>
      <c r="B1229" s="60" t="s">
        <v>7850</v>
      </c>
      <c r="C1229" s="60">
        <v>316.16000000000003</v>
      </c>
      <c r="D1229" s="60"/>
      <c r="E1229" s="60">
        <v>55.08</v>
      </c>
      <c r="F1229" s="60"/>
      <c r="G1229" s="60">
        <v>0.15</v>
      </c>
      <c r="H1229" s="60">
        <v>59.64</v>
      </c>
      <c r="I1229" s="60">
        <v>10.92</v>
      </c>
      <c r="J1229" s="60"/>
      <c r="K1229" s="60"/>
    </row>
    <row r="1230" spans="1:11" x14ac:dyDescent="0.3">
      <c r="A1230" s="60" t="s">
        <v>4487</v>
      </c>
      <c r="B1230" s="60" t="s">
        <v>7851</v>
      </c>
      <c r="C1230" s="60">
        <v>874.85</v>
      </c>
      <c r="D1230" s="60"/>
      <c r="E1230" s="60">
        <v>13.76</v>
      </c>
      <c r="F1230" s="60"/>
      <c r="G1230" s="60">
        <v>1.1599999999999999</v>
      </c>
      <c r="H1230" s="60">
        <v>15.85</v>
      </c>
      <c r="I1230" s="60">
        <v>7.69</v>
      </c>
      <c r="J1230" s="60"/>
      <c r="K1230" s="60"/>
    </row>
    <row r="1231" spans="1:11" x14ac:dyDescent="0.3">
      <c r="A1231" s="60" t="s">
        <v>4488</v>
      </c>
      <c r="B1231" s="60" t="s">
        <v>7852</v>
      </c>
      <c r="C1231" s="60">
        <v>264.27999999999997</v>
      </c>
      <c r="D1231" s="60"/>
      <c r="E1231" s="60">
        <v>11.18</v>
      </c>
      <c r="F1231" s="60"/>
      <c r="G1231" s="60">
        <v>0</v>
      </c>
      <c r="H1231" s="60">
        <v>12.28</v>
      </c>
      <c r="I1231" s="60">
        <v>3.29</v>
      </c>
      <c r="J1231" s="60"/>
      <c r="K1231" s="60"/>
    </row>
    <row r="1232" spans="1:11" x14ac:dyDescent="0.3">
      <c r="A1232" s="60" t="s">
        <v>4489</v>
      </c>
      <c r="B1232" s="60" t="s">
        <v>7853</v>
      </c>
      <c r="C1232" s="60">
        <v>317.26</v>
      </c>
      <c r="D1232" s="60"/>
      <c r="E1232" s="60">
        <v>21.3</v>
      </c>
      <c r="F1232" s="60"/>
      <c r="G1232" s="60">
        <v>1.1299999999999999</v>
      </c>
      <c r="H1232" s="60">
        <v>23.9</v>
      </c>
      <c r="I1232" s="60">
        <v>5.64</v>
      </c>
      <c r="J1232" s="60"/>
      <c r="K1232" s="60"/>
    </row>
    <row r="1233" spans="1:11" x14ac:dyDescent="0.3">
      <c r="A1233" s="60" t="s">
        <v>4490</v>
      </c>
      <c r="B1233" s="60" t="s">
        <v>7854</v>
      </c>
      <c r="C1233" s="60">
        <v>19419.96</v>
      </c>
      <c r="D1233" s="60"/>
      <c r="E1233" s="60">
        <v>42.02</v>
      </c>
      <c r="F1233" s="60"/>
      <c r="G1233" s="60">
        <v>0</v>
      </c>
      <c r="H1233" s="60">
        <v>55.83</v>
      </c>
      <c r="I1233" s="60">
        <v>0.91</v>
      </c>
      <c r="J1233" s="60"/>
      <c r="K1233" s="60"/>
    </row>
    <row r="1234" spans="1:11" x14ac:dyDescent="0.3">
      <c r="A1234" s="60" t="s">
        <v>4491</v>
      </c>
      <c r="B1234" s="60" t="s">
        <v>7855</v>
      </c>
      <c r="C1234" s="60">
        <v>738.74</v>
      </c>
      <c r="D1234" s="60"/>
      <c r="E1234" s="60">
        <v>22.55</v>
      </c>
      <c r="F1234" s="60"/>
      <c r="G1234" s="60">
        <v>0.71</v>
      </c>
      <c r="H1234" s="60">
        <v>22.55</v>
      </c>
      <c r="I1234" s="60">
        <v>11.19</v>
      </c>
      <c r="J1234" s="60"/>
      <c r="K1234" s="60"/>
    </row>
    <row r="1235" spans="1:11" x14ac:dyDescent="0.3">
      <c r="A1235" s="60" t="s">
        <v>99</v>
      </c>
      <c r="B1235" s="60" t="s">
        <v>100</v>
      </c>
      <c r="C1235" s="60">
        <v>33714.6</v>
      </c>
      <c r="D1235" s="60"/>
      <c r="E1235" s="60">
        <v>55.57</v>
      </c>
      <c r="F1235" s="60"/>
      <c r="G1235" s="60">
        <v>0</v>
      </c>
      <c r="H1235" s="60">
        <v>65.260000000000005</v>
      </c>
      <c r="I1235" s="60">
        <v>19.420000000000002</v>
      </c>
      <c r="J1235" s="60"/>
      <c r="K1235" s="60"/>
    </row>
    <row r="1236" spans="1:11" x14ac:dyDescent="0.3">
      <c r="A1236" s="60" t="s">
        <v>4492</v>
      </c>
      <c r="B1236" s="60" t="s">
        <v>7856</v>
      </c>
      <c r="C1236" s="60">
        <v>132.44</v>
      </c>
      <c r="D1236" s="60"/>
      <c r="E1236" s="60">
        <v>5.2</v>
      </c>
      <c r="F1236" s="60"/>
      <c r="G1236" s="60">
        <v>0</v>
      </c>
      <c r="H1236" s="60">
        <v>7.4</v>
      </c>
      <c r="I1236" s="60">
        <v>-193.13</v>
      </c>
      <c r="J1236" s="60"/>
      <c r="K1236" s="60"/>
    </row>
    <row r="1237" spans="1:11" x14ac:dyDescent="0.3">
      <c r="A1237" s="60" t="s">
        <v>4493</v>
      </c>
      <c r="B1237" s="60" t="s">
        <v>7857</v>
      </c>
      <c r="C1237" s="60">
        <v>416.67</v>
      </c>
      <c r="D1237" s="60"/>
      <c r="E1237" s="60">
        <v>10.73</v>
      </c>
      <c r="F1237" s="60"/>
      <c r="G1237" s="60">
        <v>5.03</v>
      </c>
      <c r="H1237" s="60">
        <v>12.3</v>
      </c>
      <c r="I1237" s="60">
        <v>-2.37</v>
      </c>
      <c r="J1237" s="60"/>
      <c r="K1237" s="60"/>
    </row>
    <row r="1238" spans="1:11" x14ac:dyDescent="0.3">
      <c r="A1238" s="60" t="s">
        <v>1042</v>
      </c>
      <c r="B1238" s="60" t="s">
        <v>1043</v>
      </c>
      <c r="C1238" s="60">
        <v>35947.08</v>
      </c>
      <c r="D1238" s="60"/>
      <c r="E1238" s="60">
        <v>35.945999999999998</v>
      </c>
      <c r="F1238" s="60"/>
      <c r="G1238" s="60">
        <v>1.72</v>
      </c>
      <c r="H1238" s="60">
        <v>49.7</v>
      </c>
      <c r="I1238" s="60">
        <v>19.89</v>
      </c>
      <c r="J1238" s="60"/>
      <c r="K1238" s="60"/>
    </row>
    <row r="1239" spans="1:11" x14ac:dyDescent="0.3">
      <c r="A1239" s="60" t="s">
        <v>4494</v>
      </c>
      <c r="B1239" s="60" t="s">
        <v>7858</v>
      </c>
      <c r="C1239" s="60">
        <v>600.04</v>
      </c>
      <c r="D1239" s="60"/>
      <c r="E1239" s="60">
        <v>54.48</v>
      </c>
      <c r="F1239" s="60"/>
      <c r="G1239" s="60">
        <v>2.0699999999999998</v>
      </c>
      <c r="H1239" s="60">
        <v>56.2</v>
      </c>
      <c r="I1239" s="60">
        <v>10.82</v>
      </c>
      <c r="J1239" s="60"/>
      <c r="K1239" s="60"/>
    </row>
    <row r="1240" spans="1:11" x14ac:dyDescent="0.3">
      <c r="A1240" s="60" t="s">
        <v>162</v>
      </c>
      <c r="B1240" s="60" t="s">
        <v>3</v>
      </c>
      <c r="C1240" s="60">
        <v>13540.97</v>
      </c>
      <c r="D1240" s="60"/>
      <c r="E1240" s="60">
        <v>86.82</v>
      </c>
      <c r="F1240" s="60"/>
      <c r="G1240" s="60">
        <v>0</v>
      </c>
      <c r="H1240" s="60">
        <v>89.33</v>
      </c>
      <c r="I1240" s="60">
        <v>32.9</v>
      </c>
      <c r="J1240" s="60"/>
      <c r="K1240" s="60"/>
    </row>
    <row r="1241" spans="1:11" x14ac:dyDescent="0.3">
      <c r="A1241" s="60" t="s">
        <v>1044</v>
      </c>
      <c r="B1241" s="60" t="s">
        <v>1045</v>
      </c>
      <c r="C1241" s="60">
        <v>1329.36</v>
      </c>
      <c r="D1241" s="60"/>
      <c r="E1241" s="60">
        <v>49.25</v>
      </c>
      <c r="F1241" s="60"/>
      <c r="G1241" s="60">
        <v>0.55000000000000004</v>
      </c>
      <c r="H1241" s="60">
        <v>49.55</v>
      </c>
      <c r="I1241" s="60">
        <v>5.6</v>
      </c>
      <c r="J1241" s="60"/>
      <c r="K1241" s="60"/>
    </row>
    <row r="1242" spans="1:11" x14ac:dyDescent="0.3">
      <c r="A1242" s="60" t="s">
        <v>1046</v>
      </c>
      <c r="B1242" s="60" t="s">
        <v>1047</v>
      </c>
      <c r="C1242" s="60">
        <v>4369.5200000000004</v>
      </c>
      <c r="D1242" s="60"/>
      <c r="E1242" s="60">
        <v>24.27</v>
      </c>
      <c r="F1242" s="60"/>
      <c r="G1242" s="60">
        <v>3.46</v>
      </c>
      <c r="H1242" s="60">
        <v>33.299999999999997</v>
      </c>
      <c r="I1242" s="60">
        <v>5.84</v>
      </c>
      <c r="J1242" s="60"/>
      <c r="K1242" s="60"/>
    </row>
    <row r="1243" spans="1:11" x14ac:dyDescent="0.3">
      <c r="A1243" s="60" t="s">
        <v>4495</v>
      </c>
      <c r="B1243" s="60" t="s">
        <v>7859</v>
      </c>
      <c r="C1243" s="60">
        <v>823.84</v>
      </c>
      <c r="D1243" s="60"/>
      <c r="E1243" s="60">
        <v>29.91</v>
      </c>
      <c r="F1243" s="60"/>
      <c r="G1243" s="60">
        <v>0</v>
      </c>
      <c r="H1243" s="60">
        <v>31</v>
      </c>
      <c r="I1243" s="60">
        <v>13.78</v>
      </c>
      <c r="J1243" s="60"/>
      <c r="K1243" s="60"/>
    </row>
    <row r="1244" spans="1:11" x14ac:dyDescent="0.3">
      <c r="A1244" s="60" t="s">
        <v>4496</v>
      </c>
      <c r="B1244" s="60" t="s">
        <v>7860</v>
      </c>
      <c r="C1244" s="60">
        <v>152.15</v>
      </c>
      <c r="D1244" s="60"/>
      <c r="E1244" s="60">
        <v>19.600000000000001</v>
      </c>
      <c r="F1244" s="60"/>
      <c r="G1244" s="60">
        <v>1.02</v>
      </c>
      <c r="H1244" s="60">
        <v>21.86</v>
      </c>
      <c r="I1244" s="60">
        <v>8.2100000000000009</v>
      </c>
      <c r="J1244" s="60"/>
      <c r="K1244" s="60"/>
    </row>
    <row r="1245" spans="1:11" x14ac:dyDescent="0.3">
      <c r="A1245" s="60" t="s">
        <v>4497</v>
      </c>
      <c r="B1245" s="60" t="s">
        <v>7861</v>
      </c>
      <c r="C1245" s="60">
        <v>1259.46</v>
      </c>
      <c r="D1245" s="60"/>
      <c r="E1245" s="60">
        <v>24.08</v>
      </c>
      <c r="F1245" s="60"/>
      <c r="G1245" s="60">
        <v>0</v>
      </c>
      <c r="H1245" s="60">
        <v>25.52</v>
      </c>
      <c r="I1245" s="60">
        <v>-56.63</v>
      </c>
      <c r="J1245" s="60"/>
      <c r="K1245" s="60"/>
    </row>
    <row r="1246" spans="1:11" x14ac:dyDescent="0.3">
      <c r="A1246" s="60" t="s">
        <v>4498</v>
      </c>
      <c r="B1246" s="60" t="s">
        <v>7862</v>
      </c>
      <c r="C1246" s="60">
        <v>119.22</v>
      </c>
      <c r="D1246" s="60"/>
      <c r="E1246" s="60">
        <v>5.7</v>
      </c>
      <c r="F1246" s="60"/>
      <c r="G1246" s="60">
        <v>0</v>
      </c>
      <c r="H1246" s="60">
        <v>9.25</v>
      </c>
      <c r="I1246" s="60">
        <v>-8.9600000000000009</v>
      </c>
      <c r="J1246" s="60"/>
      <c r="K1246" s="60"/>
    </row>
    <row r="1247" spans="1:11" x14ac:dyDescent="0.3">
      <c r="A1247" s="60" t="s">
        <v>1048</v>
      </c>
      <c r="B1247" s="60" t="s">
        <v>1049</v>
      </c>
      <c r="C1247" s="60">
        <v>11073.94</v>
      </c>
      <c r="D1247" s="60"/>
      <c r="E1247" s="60">
        <v>51.16</v>
      </c>
      <c r="F1247" s="60"/>
      <c r="G1247" s="60">
        <v>2.74</v>
      </c>
      <c r="H1247" s="60">
        <v>57.52</v>
      </c>
      <c r="I1247" s="60">
        <v>10.76</v>
      </c>
      <c r="J1247" s="60"/>
      <c r="K1247" s="60"/>
    </row>
    <row r="1248" spans="1:11" x14ac:dyDescent="0.3">
      <c r="A1248" s="60" t="s">
        <v>4499</v>
      </c>
      <c r="B1248" s="60" t="s">
        <v>7863</v>
      </c>
      <c r="C1248" s="60">
        <v>481.73</v>
      </c>
      <c r="D1248" s="60"/>
      <c r="E1248" s="60">
        <v>27.25</v>
      </c>
      <c r="F1248" s="60"/>
      <c r="G1248" s="60">
        <v>0</v>
      </c>
      <c r="H1248" s="60">
        <v>27.25</v>
      </c>
      <c r="I1248" s="60">
        <v>8.24</v>
      </c>
      <c r="J1248" s="60"/>
      <c r="K1248" s="60"/>
    </row>
    <row r="1249" spans="1:11" x14ac:dyDescent="0.3">
      <c r="A1249" s="60" t="s">
        <v>4500</v>
      </c>
      <c r="B1249" s="60" t="s">
        <v>7864</v>
      </c>
      <c r="C1249" s="60">
        <v>38.35</v>
      </c>
      <c r="D1249" s="60"/>
      <c r="E1249" s="60">
        <v>22.6</v>
      </c>
      <c r="F1249" s="60"/>
      <c r="G1249" s="60">
        <v>0</v>
      </c>
      <c r="H1249" s="60">
        <v>26.69</v>
      </c>
      <c r="I1249" s="60">
        <v>8.1</v>
      </c>
      <c r="J1249" s="60"/>
      <c r="K1249" s="60"/>
    </row>
    <row r="1250" spans="1:11" x14ac:dyDescent="0.3">
      <c r="A1250" s="60" t="s">
        <v>4501</v>
      </c>
      <c r="B1250" s="60" t="s">
        <v>7865</v>
      </c>
      <c r="C1250" s="60">
        <v>33.54</v>
      </c>
      <c r="D1250" s="60"/>
      <c r="E1250" s="60">
        <v>0.29199999999999998</v>
      </c>
      <c r="F1250" s="60"/>
      <c r="G1250" s="60">
        <v>0</v>
      </c>
      <c r="H1250" s="60">
        <v>1.19</v>
      </c>
      <c r="I1250" s="60">
        <v>-4420.33</v>
      </c>
      <c r="J1250" s="60"/>
      <c r="K1250" s="60"/>
    </row>
    <row r="1251" spans="1:11" x14ac:dyDescent="0.3">
      <c r="A1251" s="60" t="s">
        <v>4502</v>
      </c>
      <c r="B1251" s="60" t="s">
        <v>7866</v>
      </c>
      <c r="C1251" s="60">
        <v>196.43</v>
      </c>
      <c r="D1251" s="60"/>
      <c r="E1251" s="60">
        <v>14.65</v>
      </c>
      <c r="F1251" s="60"/>
      <c r="G1251" s="60">
        <v>0</v>
      </c>
      <c r="H1251" s="60">
        <v>14.7</v>
      </c>
      <c r="I1251" s="60">
        <v>4.82</v>
      </c>
      <c r="J1251" s="60"/>
      <c r="K1251" s="60"/>
    </row>
    <row r="1252" spans="1:11" x14ac:dyDescent="0.3">
      <c r="A1252" s="60" t="s">
        <v>1050</v>
      </c>
      <c r="B1252" s="60" t="s">
        <v>1051</v>
      </c>
      <c r="C1252" s="60">
        <v>3084.12</v>
      </c>
      <c r="D1252" s="60"/>
      <c r="E1252" s="60">
        <v>7.84</v>
      </c>
      <c r="F1252" s="60"/>
      <c r="G1252" s="60">
        <v>4.08</v>
      </c>
      <c r="H1252" s="60">
        <v>11.4</v>
      </c>
      <c r="I1252" s="60">
        <v>5.91</v>
      </c>
      <c r="J1252" s="60"/>
      <c r="K1252" s="60"/>
    </row>
    <row r="1253" spans="1:11" x14ac:dyDescent="0.3">
      <c r="A1253" s="60" t="s">
        <v>4503</v>
      </c>
      <c r="B1253" s="60" t="s">
        <v>7867</v>
      </c>
      <c r="C1253" s="60">
        <v>1904.06</v>
      </c>
      <c r="D1253" s="60"/>
      <c r="E1253" s="60">
        <v>14.6</v>
      </c>
      <c r="F1253" s="60"/>
      <c r="G1253" s="60">
        <v>6.85</v>
      </c>
      <c r="H1253" s="60">
        <v>17.39</v>
      </c>
      <c r="I1253" s="60">
        <v>-4.97</v>
      </c>
      <c r="J1253" s="60"/>
      <c r="K1253" s="60"/>
    </row>
    <row r="1254" spans="1:11" x14ac:dyDescent="0.3">
      <c r="A1254" s="60" t="s">
        <v>1052</v>
      </c>
      <c r="B1254" s="60" t="s">
        <v>1053</v>
      </c>
      <c r="C1254" s="60">
        <v>2308.6999999999998</v>
      </c>
      <c r="D1254" s="60"/>
      <c r="E1254" s="60">
        <v>21.35</v>
      </c>
      <c r="F1254" s="60"/>
      <c r="G1254" s="60">
        <v>2.25</v>
      </c>
      <c r="H1254" s="60">
        <v>21.35</v>
      </c>
      <c r="I1254" s="60">
        <v>10.59</v>
      </c>
      <c r="J1254" s="60"/>
      <c r="K1254" s="60"/>
    </row>
    <row r="1255" spans="1:11" x14ac:dyDescent="0.3">
      <c r="A1255" s="60" t="s">
        <v>4504</v>
      </c>
      <c r="B1255" s="60" t="s">
        <v>7868</v>
      </c>
      <c r="C1255" s="60">
        <v>820.52</v>
      </c>
      <c r="D1255" s="60"/>
      <c r="E1255" s="60">
        <v>91.25</v>
      </c>
      <c r="F1255" s="60"/>
      <c r="G1255" s="60">
        <v>0</v>
      </c>
      <c r="H1255" s="60">
        <v>108.28</v>
      </c>
      <c r="I1255" s="60">
        <v>8.3699999999999992</v>
      </c>
      <c r="J1255" s="60"/>
      <c r="K1255" s="60"/>
    </row>
    <row r="1256" spans="1:11" x14ac:dyDescent="0.3">
      <c r="A1256" s="60" t="s">
        <v>4505</v>
      </c>
      <c r="B1256" s="60" t="s">
        <v>7869</v>
      </c>
      <c r="C1256" s="60">
        <v>215.38</v>
      </c>
      <c r="D1256" s="60"/>
      <c r="E1256" s="60">
        <v>17.739999999999998</v>
      </c>
      <c r="F1256" s="60"/>
      <c r="G1256" s="60">
        <v>1.35</v>
      </c>
      <c r="H1256" s="60">
        <v>17.739999999999998</v>
      </c>
      <c r="I1256" s="60">
        <v>10.35</v>
      </c>
      <c r="J1256" s="60"/>
      <c r="K1256" s="60"/>
    </row>
    <row r="1257" spans="1:11" x14ac:dyDescent="0.3">
      <c r="A1257" s="60" t="s">
        <v>4506</v>
      </c>
      <c r="B1257" s="60" t="s">
        <v>7870</v>
      </c>
      <c r="C1257" s="60">
        <v>12099.37</v>
      </c>
      <c r="D1257" s="60"/>
      <c r="E1257" s="60">
        <v>14.52</v>
      </c>
      <c r="F1257" s="60"/>
      <c r="G1257" s="60">
        <v>1.05</v>
      </c>
      <c r="H1257" s="60">
        <v>16.32</v>
      </c>
      <c r="I1257" s="60">
        <v>-9.35</v>
      </c>
      <c r="J1257" s="60"/>
      <c r="K1257" s="60"/>
    </row>
    <row r="1258" spans="1:11" x14ac:dyDescent="0.3">
      <c r="A1258" s="60" t="s">
        <v>4507</v>
      </c>
      <c r="B1258" s="60" t="s">
        <v>7871</v>
      </c>
      <c r="C1258" s="60">
        <v>198.9</v>
      </c>
      <c r="D1258" s="60"/>
      <c r="E1258" s="60">
        <v>1.84</v>
      </c>
      <c r="F1258" s="60"/>
      <c r="G1258" s="60">
        <v>0</v>
      </c>
      <c r="H1258" s="60">
        <v>2.34</v>
      </c>
      <c r="I1258" s="60">
        <v>-10.02</v>
      </c>
      <c r="J1258" s="60"/>
      <c r="K1258" s="60"/>
    </row>
    <row r="1259" spans="1:11" x14ac:dyDescent="0.3">
      <c r="A1259" s="60" t="s">
        <v>1054</v>
      </c>
      <c r="B1259" s="60" t="s">
        <v>1055</v>
      </c>
      <c r="C1259" s="60">
        <v>2437.66</v>
      </c>
      <c r="D1259" s="60"/>
      <c r="E1259" s="60">
        <v>25.56</v>
      </c>
      <c r="F1259" s="60"/>
      <c r="G1259" s="60">
        <v>1.41</v>
      </c>
      <c r="H1259" s="60">
        <v>30.78</v>
      </c>
      <c r="I1259" s="60">
        <v>14.87</v>
      </c>
      <c r="J1259" s="60"/>
      <c r="K1259" s="60"/>
    </row>
    <row r="1260" spans="1:11" x14ac:dyDescent="0.3">
      <c r="A1260" s="60" t="s">
        <v>4508</v>
      </c>
      <c r="B1260" s="60" t="s">
        <v>7872</v>
      </c>
      <c r="C1260" s="60">
        <v>163.28</v>
      </c>
      <c r="D1260" s="60"/>
      <c r="E1260" s="60">
        <v>5.38</v>
      </c>
      <c r="F1260" s="60"/>
      <c r="G1260" s="60">
        <v>0</v>
      </c>
      <c r="H1260" s="60">
        <v>5.89</v>
      </c>
      <c r="I1260" s="60">
        <v>9.49</v>
      </c>
      <c r="J1260" s="60"/>
      <c r="K1260" s="60"/>
    </row>
    <row r="1261" spans="1:11" x14ac:dyDescent="0.3">
      <c r="A1261" s="60" t="s">
        <v>4509</v>
      </c>
      <c r="B1261" s="60" t="s">
        <v>7873</v>
      </c>
      <c r="C1261" s="60">
        <v>1132.5999999999999</v>
      </c>
      <c r="D1261" s="60"/>
      <c r="E1261" s="60">
        <v>64.95</v>
      </c>
      <c r="F1261" s="60"/>
      <c r="G1261" s="60">
        <v>1.39</v>
      </c>
      <c r="H1261" s="60">
        <v>69.78</v>
      </c>
      <c r="I1261" s="60">
        <v>16.8</v>
      </c>
      <c r="J1261" s="60"/>
      <c r="K1261" s="60"/>
    </row>
    <row r="1262" spans="1:11" x14ac:dyDescent="0.3">
      <c r="A1262" s="60" t="s">
        <v>4510</v>
      </c>
      <c r="B1262" s="60" t="s">
        <v>7874</v>
      </c>
      <c r="C1262" s="60">
        <v>1516.94</v>
      </c>
      <c r="D1262" s="60"/>
      <c r="E1262" s="60">
        <v>17.47</v>
      </c>
      <c r="F1262" s="60"/>
      <c r="G1262" s="60">
        <v>11.45</v>
      </c>
      <c r="H1262" s="60">
        <v>47.84</v>
      </c>
      <c r="I1262" s="60">
        <v>1.81</v>
      </c>
      <c r="J1262" s="60"/>
      <c r="K1262" s="60"/>
    </row>
    <row r="1263" spans="1:11" x14ac:dyDescent="0.3">
      <c r="A1263" s="60" t="s">
        <v>1056</v>
      </c>
      <c r="B1263" s="60" t="s">
        <v>1057</v>
      </c>
      <c r="C1263" s="60">
        <v>2538.67</v>
      </c>
      <c r="D1263" s="60"/>
      <c r="E1263" s="60">
        <v>56.05</v>
      </c>
      <c r="F1263" s="60"/>
      <c r="G1263" s="60">
        <v>0</v>
      </c>
      <c r="H1263" s="60">
        <v>56.05</v>
      </c>
      <c r="I1263" s="60">
        <v>0.6</v>
      </c>
      <c r="J1263" s="60"/>
      <c r="K1263" s="60"/>
    </row>
    <row r="1264" spans="1:11" x14ac:dyDescent="0.3">
      <c r="A1264" s="60" t="s">
        <v>4511</v>
      </c>
      <c r="B1264" s="60" t="s">
        <v>7875</v>
      </c>
      <c r="C1264" s="60">
        <v>190.77</v>
      </c>
      <c r="D1264" s="60"/>
      <c r="E1264" s="60">
        <v>22.7</v>
      </c>
      <c r="F1264" s="60"/>
      <c r="G1264" s="60">
        <v>2.29</v>
      </c>
      <c r="H1264" s="60">
        <v>22.7</v>
      </c>
      <c r="I1264" s="60">
        <v>7.95</v>
      </c>
      <c r="J1264" s="60"/>
      <c r="K1264" s="60"/>
    </row>
    <row r="1265" spans="1:11" x14ac:dyDescent="0.3">
      <c r="A1265" s="60" t="s">
        <v>4512</v>
      </c>
      <c r="B1265" s="60" t="s">
        <v>7876</v>
      </c>
      <c r="C1265" s="60">
        <v>59.78</v>
      </c>
      <c r="D1265" s="60"/>
      <c r="E1265" s="60">
        <v>6.99</v>
      </c>
      <c r="F1265" s="60"/>
      <c r="G1265" s="60">
        <v>0</v>
      </c>
      <c r="H1265" s="60">
        <v>14.32</v>
      </c>
      <c r="I1265" s="60">
        <v>-1.83</v>
      </c>
      <c r="J1265" s="60"/>
      <c r="K1265" s="60"/>
    </row>
    <row r="1266" spans="1:11" x14ac:dyDescent="0.3">
      <c r="A1266" s="60" t="s">
        <v>4513</v>
      </c>
      <c r="B1266" s="60" t="s">
        <v>7877</v>
      </c>
      <c r="C1266" s="60">
        <v>32.46</v>
      </c>
      <c r="D1266" s="60"/>
      <c r="E1266" s="60">
        <v>33.6</v>
      </c>
      <c r="F1266" s="60"/>
      <c r="G1266" s="60">
        <v>2.14</v>
      </c>
      <c r="H1266" s="60">
        <v>33.61</v>
      </c>
      <c r="I1266" s="60">
        <v>7.9</v>
      </c>
      <c r="J1266" s="60"/>
      <c r="K1266" s="60"/>
    </row>
    <row r="1267" spans="1:11" x14ac:dyDescent="0.3">
      <c r="A1267" s="60" t="s">
        <v>4514</v>
      </c>
      <c r="B1267" s="60" t="s">
        <v>7878</v>
      </c>
      <c r="C1267" s="60">
        <v>1269.3599999999999</v>
      </c>
      <c r="D1267" s="60"/>
      <c r="E1267" s="60">
        <v>8.6</v>
      </c>
      <c r="F1267" s="60"/>
      <c r="G1267" s="60">
        <v>0</v>
      </c>
      <c r="H1267" s="60">
        <v>22.17</v>
      </c>
      <c r="I1267" s="60">
        <v>-7.55</v>
      </c>
      <c r="J1267" s="60"/>
      <c r="K1267" s="60"/>
    </row>
    <row r="1268" spans="1:11" x14ac:dyDescent="0.3">
      <c r="A1268" s="60" t="s">
        <v>4515</v>
      </c>
      <c r="B1268" s="60" t="s">
        <v>7879</v>
      </c>
      <c r="C1268" s="60">
        <v>92.84</v>
      </c>
      <c r="D1268" s="60"/>
      <c r="E1268" s="60">
        <v>0.78</v>
      </c>
      <c r="F1268" s="60"/>
      <c r="G1268" s="60">
        <v>0</v>
      </c>
      <c r="H1268" s="60">
        <v>3.39</v>
      </c>
      <c r="I1268" s="60">
        <v>-125.01</v>
      </c>
      <c r="J1268" s="60"/>
      <c r="K1268" s="60"/>
    </row>
    <row r="1269" spans="1:11" x14ac:dyDescent="0.3">
      <c r="A1269" s="60" t="s">
        <v>1058</v>
      </c>
      <c r="B1269" s="60" t="s">
        <v>1059</v>
      </c>
      <c r="C1269" s="60">
        <v>78959.14</v>
      </c>
      <c r="D1269" s="60"/>
      <c r="E1269" s="60">
        <v>74.040000000000006</v>
      </c>
      <c r="F1269" s="60"/>
      <c r="G1269" s="60">
        <v>2.2999999999999998</v>
      </c>
      <c r="H1269" s="60">
        <v>106.1</v>
      </c>
      <c r="I1269" s="60">
        <v>17.18</v>
      </c>
      <c r="J1269" s="60"/>
      <c r="K1269" s="60"/>
    </row>
    <row r="1270" spans="1:11" x14ac:dyDescent="0.3">
      <c r="A1270" s="60" t="s">
        <v>4516</v>
      </c>
      <c r="B1270" s="60" t="s">
        <v>7880</v>
      </c>
      <c r="C1270" s="60">
        <v>1529.37</v>
      </c>
      <c r="D1270" s="60"/>
      <c r="E1270" s="60">
        <v>35.97</v>
      </c>
      <c r="F1270" s="60"/>
      <c r="G1270" s="60">
        <v>0</v>
      </c>
      <c r="H1270" s="60">
        <v>36.880000000000003</v>
      </c>
      <c r="I1270" s="60">
        <v>-4.34</v>
      </c>
      <c r="J1270" s="60"/>
      <c r="K1270" s="60"/>
    </row>
    <row r="1271" spans="1:11" x14ac:dyDescent="0.3">
      <c r="A1271" s="60" t="s">
        <v>4517</v>
      </c>
      <c r="B1271" s="60" t="s">
        <v>7881</v>
      </c>
      <c r="C1271" s="60">
        <v>349.51</v>
      </c>
      <c r="D1271" s="60"/>
      <c r="E1271" s="60">
        <v>19.21</v>
      </c>
      <c r="F1271" s="60"/>
      <c r="G1271" s="60">
        <v>0</v>
      </c>
      <c r="H1271" s="60">
        <v>25.73</v>
      </c>
      <c r="I1271" s="60">
        <v>11.01</v>
      </c>
      <c r="J1271" s="60"/>
      <c r="K1271" s="60"/>
    </row>
    <row r="1272" spans="1:11" x14ac:dyDescent="0.3">
      <c r="A1272" s="60" t="s">
        <v>4518</v>
      </c>
      <c r="B1272" s="60" t="s">
        <v>7882</v>
      </c>
      <c r="C1272" s="60">
        <v>59.84</v>
      </c>
      <c r="D1272" s="60"/>
      <c r="E1272" s="60">
        <v>6.85</v>
      </c>
      <c r="F1272" s="60"/>
      <c r="G1272" s="60">
        <v>0</v>
      </c>
      <c r="H1272" s="60">
        <v>9.73</v>
      </c>
      <c r="I1272" s="60">
        <v>6.85</v>
      </c>
      <c r="J1272" s="60"/>
      <c r="K1272" s="60"/>
    </row>
    <row r="1273" spans="1:11" x14ac:dyDescent="0.3">
      <c r="A1273" s="60" t="s">
        <v>4519</v>
      </c>
      <c r="B1273" s="60" t="s">
        <v>7883</v>
      </c>
      <c r="C1273" s="60">
        <v>51.29</v>
      </c>
      <c r="D1273" s="60"/>
      <c r="E1273" s="60">
        <v>8.11</v>
      </c>
      <c r="F1273" s="60"/>
      <c r="G1273" s="60">
        <v>0</v>
      </c>
      <c r="H1273" s="60">
        <v>11.5</v>
      </c>
      <c r="I1273" s="60">
        <v>-1.59</v>
      </c>
      <c r="J1273" s="60"/>
      <c r="K1273" s="60"/>
    </row>
    <row r="1274" spans="1:11" x14ac:dyDescent="0.3">
      <c r="A1274" s="60" t="s">
        <v>1060</v>
      </c>
      <c r="B1274" s="60" t="s">
        <v>1061</v>
      </c>
      <c r="C1274" s="60">
        <v>206144.38</v>
      </c>
      <c r="D1274" s="60"/>
      <c r="E1274" s="60">
        <v>109.2</v>
      </c>
      <c r="F1274" s="60"/>
      <c r="G1274" s="60">
        <v>3.96</v>
      </c>
      <c r="H1274" s="60">
        <v>109.2</v>
      </c>
      <c r="I1274" s="60">
        <v>0.59</v>
      </c>
      <c r="J1274" s="60"/>
      <c r="K1274" s="60"/>
    </row>
    <row r="1275" spans="1:11" x14ac:dyDescent="0.3">
      <c r="A1275" s="60" t="s">
        <v>1062</v>
      </c>
      <c r="B1275" s="60" t="s">
        <v>1063</v>
      </c>
      <c r="C1275" s="60">
        <v>4393.6099999999997</v>
      </c>
      <c r="D1275" s="60"/>
      <c r="E1275" s="60">
        <v>99.34</v>
      </c>
      <c r="F1275" s="60"/>
      <c r="G1275" s="60">
        <v>0.52</v>
      </c>
      <c r="H1275" s="60">
        <v>99.34</v>
      </c>
      <c r="I1275" s="60">
        <v>14.85</v>
      </c>
      <c r="J1275" s="60"/>
      <c r="K1275" s="60"/>
    </row>
    <row r="1276" spans="1:11" x14ac:dyDescent="0.3">
      <c r="A1276" s="60" t="s">
        <v>4520</v>
      </c>
      <c r="B1276" s="60" t="s">
        <v>7884</v>
      </c>
      <c r="C1276" s="60">
        <v>60.08</v>
      </c>
      <c r="D1276" s="60"/>
      <c r="E1276" s="60">
        <v>13.45</v>
      </c>
      <c r="F1276" s="60"/>
      <c r="G1276" s="60">
        <v>0</v>
      </c>
      <c r="H1276" s="60">
        <v>13.7</v>
      </c>
      <c r="I1276" s="60">
        <v>4.83</v>
      </c>
      <c r="J1276" s="60"/>
      <c r="K1276" s="60"/>
    </row>
    <row r="1277" spans="1:11" x14ac:dyDescent="0.3">
      <c r="A1277" s="60" t="s">
        <v>4521</v>
      </c>
      <c r="B1277" s="60" t="s">
        <v>7885</v>
      </c>
      <c r="C1277" s="60">
        <v>72.44</v>
      </c>
      <c r="D1277" s="60"/>
      <c r="E1277" s="60">
        <v>8.9499999999999993</v>
      </c>
      <c r="F1277" s="60"/>
      <c r="G1277" s="60">
        <v>1.56</v>
      </c>
      <c r="H1277" s="60">
        <v>8.9499999999999993</v>
      </c>
      <c r="I1277" s="60">
        <v>9.11</v>
      </c>
      <c r="J1277" s="60"/>
      <c r="K1277" s="60"/>
    </row>
    <row r="1278" spans="1:11" x14ac:dyDescent="0.3">
      <c r="A1278" s="60" t="s">
        <v>4522</v>
      </c>
      <c r="B1278" s="60" t="s">
        <v>7886</v>
      </c>
      <c r="C1278" s="60">
        <v>72.59</v>
      </c>
      <c r="D1278" s="60"/>
      <c r="E1278" s="60">
        <v>2.15</v>
      </c>
      <c r="F1278" s="60"/>
      <c r="G1278" s="60">
        <v>0</v>
      </c>
      <c r="H1278" s="60">
        <v>2.35</v>
      </c>
      <c r="I1278" s="60">
        <v>-64.19</v>
      </c>
      <c r="J1278" s="60"/>
      <c r="K1278" s="60"/>
    </row>
    <row r="1279" spans="1:11" x14ac:dyDescent="0.3">
      <c r="A1279" s="60" t="s">
        <v>4523</v>
      </c>
      <c r="B1279" s="60" t="s">
        <v>7887</v>
      </c>
      <c r="C1279" s="60">
        <v>163.01</v>
      </c>
      <c r="D1279" s="60"/>
      <c r="E1279" s="60">
        <v>11</v>
      </c>
      <c r="F1279" s="60"/>
      <c r="G1279" s="60">
        <v>2.73</v>
      </c>
      <c r="H1279" s="60">
        <v>14.62</v>
      </c>
      <c r="I1279" s="60">
        <v>5.03</v>
      </c>
      <c r="J1279" s="60"/>
      <c r="K1279" s="60"/>
    </row>
    <row r="1280" spans="1:11" x14ac:dyDescent="0.3">
      <c r="A1280" s="60" t="s">
        <v>4524</v>
      </c>
      <c r="B1280" s="60" t="s">
        <v>7888</v>
      </c>
      <c r="C1280" s="60">
        <v>1951.17</v>
      </c>
      <c r="D1280" s="60"/>
      <c r="E1280" s="60">
        <v>111.54</v>
      </c>
      <c r="F1280" s="60"/>
      <c r="G1280" s="60">
        <v>0</v>
      </c>
      <c r="H1280" s="60">
        <v>115.02</v>
      </c>
      <c r="I1280" s="60">
        <v>-101.01</v>
      </c>
      <c r="J1280" s="60"/>
      <c r="K1280" s="60"/>
    </row>
    <row r="1281" spans="1:11" x14ac:dyDescent="0.3">
      <c r="A1281" s="60" t="s">
        <v>4525</v>
      </c>
      <c r="B1281" s="60" t="s">
        <v>7889</v>
      </c>
      <c r="C1281" s="60">
        <v>228.03</v>
      </c>
      <c r="D1281" s="60"/>
      <c r="E1281" s="60">
        <v>9.5</v>
      </c>
      <c r="F1281" s="60"/>
      <c r="G1281" s="60">
        <v>0</v>
      </c>
      <c r="H1281" s="60">
        <v>9.5</v>
      </c>
      <c r="I1281" s="60">
        <v>1.67</v>
      </c>
      <c r="J1281" s="60"/>
      <c r="K1281" s="60"/>
    </row>
    <row r="1282" spans="1:11" x14ac:dyDescent="0.3">
      <c r="A1282" s="60" t="s">
        <v>4526</v>
      </c>
      <c r="B1282" s="60" t="s">
        <v>7890</v>
      </c>
      <c r="C1282" s="60">
        <v>522.75</v>
      </c>
      <c r="D1282" s="60"/>
      <c r="E1282" s="60">
        <v>12.6</v>
      </c>
      <c r="F1282" s="60"/>
      <c r="G1282" s="60">
        <v>0</v>
      </c>
      <c r="H1282" s="60">
        <v>12.6</v>
      </c>
      <c r="I1282" s="60">
        <v>-8.76</v>
      </c>
      <c r="J1282" s="60"/>
      <c r="K1282" s="60"/>
    </row>
    <row r="1283" spans="1:11" x14ac:dyDescent="0.3">
      <c r="A1283" s="60" t="s">
        <v>1064</v>
      </c>
      <c r="B1283" s="60" t="s">
        <v>1065</v>
      </c>
      <c r="C1283" s="60">
        <v>1657.29</v>
      </c>
      <c r="D1283" s="60"/>
      <c r="E1283" s="60">
        <v>34.549999999999997</v>
      </c>
      <c r="F1283" s="60"/>
      <c r="G1283" s="60">
        <v>2</v>
      </c>
      <c r="H1283" s="60">
        <v>35.44</v>
      </c>
      <c r="I1283" s="60">
        <v>6.56</v>
      </c>
      <c r="J1283" s="60"/>
      <c r="K1283" s="60"/>
    </row>
    <row r="1284" spans="1:11" x14ac:dyDescent="0.3">
      <c r="A1284" s="60" t="s">
        <v>1066</v>
      </c>
      <c r="B1284" s="60" t="s">
        <v>1067</v>
      </c>
      <c r="C1284" s="60">
        <v>10798.89</v>
      </c>
      <c r="D1284" s="60"/>
      <c r="E1284" s="60">
        <v>7.71</v>
      </c>
      <c r="F1284" s="60"/>
      <c r="G1284" s="60">
        <v>0</v>
      </c>
      <c r="H1284" s="60">
        <v>9.15</v>
      </c>
      <c r="I1284" s="60">
        <v>6.35</v>
      </c>
      <c r="J1284" s="60"/>
      <c r="K1284" s="60"/>
    </row>
    <row r="1285" spans="1:11" x14ac:dyDescent="0.3">
      <c r="A1285" s="60" t="s">
        <v>4527</v>
      </c>
      <c r="B1285" s="60" t="s">
        <v>7891</v>
      </c>
      <c r="C1285" s="60">
        <v>225.48</v>
      </c>
      <c r="D1285" s="60"/>
      <c r="E1285" s="60">
        <v>4.55</v>
      </c>
      <c r="F1285" s="60"/>
      <c r="G1285" s="60">
        <v>0</v>
      </c>
      <c r="H1285" s="60">
        <v>5.36</v>
      </c>
      <c r="I1285" s="60">
        <v>17.73</v>
      </c>
      <c r="J1285" s="60"/>
      <c r="K1285" s="60"/>
    </row>
    <row r="1286" spans="1:11" x14ac:dyDescent="0.3">
      <c r="A1286" s="60" t="s">
        <v>4528</v>
      </c>
      <c r="B1286" s="60" t="s">
        <v>7892</v>
      </c>
      <c r="C1286" s="60">
        <v>18.78</v>
      </c>
      <c r="D1286" s="60"/>
      <c r="E1286" s="60">
        <v>1.4</v>
      </c>
      <c r="F1286" s="60"/>
      <c r="G1286" s="60">
        <v>0</v>
      </c>
      <c r="H1286" s="60">
        <v>1.95</v>
      </c>
      <c r="I1286" s="60">
        <v>-219.68</v>
      </c>
      <c r="J1286" s="60"/>
      <c r="K1286" s="60"/>
    </row>
    <row r="1287" spans="1:11" x14ac:dyDescent="0.3">
      <c r="A1287" s="60" t="s">
        <v>4529</v>
      </c>
      <c r="B1287" s="60" t="s">
        <v>7893</v>
      </c>
      <c r="C1287" s="60">
        <v>18993.93</v>
      </c>
      <c r="D1287" s="60"/>
      <c r="E1287" s="60">
        <v>130.05000000000001</v>
      </c>
      <c r="F1287" s="60"/>
      <c r="G1287" s="60">
        <v>0</v>
      </c>
      <c r="H1287" s="60">
        <v>141.86000000000001</v>
      </c>
      <c r="I1287" s="60">
        <v>0.93</v>
      </c>
      <c r="J1287" s="60"/>
      <c r="K1287" s="60"/>
    </row>
    <row r="1288" spans="1:11" x14ac:dyDescent="0.3">
      <c r="A1288" s="60" t="s">
        <v>1068</v>
      </c>
      <c r="B1288" s="60" t="s">
        <v>1069</v>
      </c>
      <c r="C1288" s="60">
        <v>2646.16</v>
      </c>
      <c r="D1288" s="60"/>
      <c r="E1288" s="60">
        <v>21.43</v>
      </c>
      <c r="F1288" s="60"/>
      <c r="G1288" s="60">
        <v>5.6</v>
      </c>
      <c r="H1288" s="60">
        <v>25.31</v>
      </c>
      <c r="I1288" s="60">
        <v>2.62</v>
      </c>
      <c r="J1288" s="60"/>
      <c r="K1288" s="60"/>
    </row>
    <row r="1289" spans="1:11" x14ac:dyDescent="0.3">
      <c r="A1289" s="60" t="s">
        <v>4530</v>
      </c>
      <c r="B1289" s="60" t="s">
        <v>7894</v>
      </c>
      <c r="C1289" s="60">
        <v>167.85</v>
      </c>
      <c r="D1289" s="60"/>
      <c r="E1289" s="60">
        <v>3.29</v>
      </c>
      <c r="F1289" s="60"/>
      <c r="G1289" s="60">
        <v>0</v>
      </c>
      <c r="H1289" s="60">
        <v>41.69</v>
      </c>
      <c r="I1289" s="60">
        <v>22.81</v>
      </c>
      <c r="J1289" s="60"/>
      <c r="K1289" s="60"/>
    </row>
    <row r="1290" spans="1:11" x14ac:dyDescent="0.3">
      <c r="A1290" s="60" t="s">
        <v>1070</v>
      </c>
      <c r="B1290" s="60" t="s">
        <v>1071</v>
      </c>
      <c r="C1290" s="60">
        <v>2378.08</v>
      </c>
      <c r="D1290" s="60"/>
      <c r="E1290" s="60">
        <v>20.23</v>
      </c>
      <c r="F1290" s="60"/>
      <c r="G1290" s="60">
        <v>10.68</v>
      </c>
      <c r="H1290" s="60">
        <v>35.020000000000003</v>
      </c>
      <c r="I1290" s="60">
        <v>14.55</v>
      </c>
      <c r="J1290" s="60"/>
      <c r="K1290" s="60"/>
    </row>
    <row r="1291" spans="1:11" x14ac:dyDescent="0.3">
      <c r="A1291" s="60" t="s">
        <v>1072</v>
      </c>
      <c r="B1291" s="60" t="s">
        <v>1073</v>
      </c>
      <c r="C1291" s="60">
        <v>3494.45</v>
      </c>
      <c r="D1291" s="60"/>
      <c r="E1291" s="60">
        <v>10.88</v>
      </c>
      <c r="F1291" s="60"/>
      <c r="G1291" s="60">
        <v>4.04</v>
      </c>
      <c r="H1291" s="60">
        <v>12.19</v>
      </c>
      <c r="I1291" s="60">
        <v>3.21</v>
      </c>
      <c r="J1291" s="60"/>
      <c r="K1291" s="60"/>
    </row>
    <row r="1292" spans="1:11" x14ac:dyDescent="0.3">
      <c r="A1292" s="60" t="s">
        <v>4531</v>
      </c>
      <c r="B1292" s="60" t="s">
        <v>7895</v>
      </c>
      <c r="C1292" s="60">
        <v>22.59</v>
      </c>
      <c r="D1292" s="60"/>
      <c r="E1292" s="60">
        <v>3.9843000000000002</v>
      </c>
      <c r="F1292" s="60"/>
      <c r="G1292" s="60">
        <v>0</v>
      </c>
      <c r="H1292" s="60">
        <v>5.83</v>
      </c>
      <c r="I1292" s="60">
        <v>-7.2</v>
      </c>
      <c r="J1292" s="60"/>
      <c r="K1292" s="60"/>
    </row>
    <row r="1293" spans="1:11" x14ac:dyDescent="0.3">
      <c r="A1293" s="60" t="s">
        <v>4532</v>
      </c>
      <c r="B1293" s="60" t="s">
        <v>7896</v>
      </c>
      <c r="C1293" s="60">
        <v>207.49</v>
      </c>
      <c r="D1293" s="60"/>
      <c r="E1293" s="60">
        <v>30.15</v>
      </c>
      <c r="F1293" s="60"/>
      <c r="G1293" s="60">
        <v>0</v>
      </c>
      <c r="H1293" s="60">
        <v>30.15</v>
      </c>
      <c r="I1293" s="60">
        <v>13.65</v>
      </c>
      <c r="J1293" s="60"/>
      <c r="K1293" s="60"/>
    </row>
    <row r="1294" spans="1:11" x14ac:dyDescent="0.3">
      <c r="A1294" s="60" t="s">
        <v>1074</v>
      </c>
      <c r="B1294" s="60" t="s">
        <v>1075</v>
      </c>
      <c r="C1294" s="60">
        <v>1828.17</v>
      </c>
      <c r="D1294" s="60"/>
      <c r="E1294" s="60">
        <v>54.46</v>
      </c>
      <c r="F1294" s="60"/>
      <c r="G1294" s="60">
        <v>0</v>
      </c>
      <c r="H1294" s="60">
        <v>57.47</v>
      </c>
      <c r="I1294" s="60">
        <v>12.01</v>
      </c>
      <c r="J1294" s="60"/>
      <c r="K1294" s="60"/>
    </row>
    <row r="1295" spans="1:11" x14ac:dyDescent="0.3">
      <c r="A1295" s="60" t="s">
        <v>4533</v>
      </c>
      <c r="B1295" s="60" t="s">
        <v>7897</v>
      </c>
      <c r="C1295" s="60">
        <v>19.47</v>
      </c>
      <c r="D1295" s="60"/>
      <c r="E1295" s="60">
        <v>4.58</v>
      </c>
      <c r="F1295" s="60"/>
      <c r="G1295" s="60">
        <v>3.28</v>
      </c>
      <c r="H1295" s="60">
        <v>12.24</v>
      </c>
      <c r="I1295" s="60">
        <v>-87.61</v>
      </c>
      <c r="J1295" s="60"/>
      <c r="K1295" s="60"/>
    </row>
    <row r="1296" spans="1:11" x14ac:dyDescent="0.3">
      <c r="A1296" s="60" t="s">
        <v>4534</v>
      </c>
      <c r="B1296" s="60" t="s">
        <v>7898</v>
      </c>
      <c r="C1296" s="60">
        <v>475.52</v>
      </c>
      <c r="D1296" s="60"/>
      <c r="E1296" s="60">
        <v>11.68</v>
      </c>
      <c r="F1296" s="60"/>
      <c r="G1296" s="60">
        <v>7.28</v>
      </c>
      <c r="H1296" s="60">
        <v>12.2</v>
      </c>
      <c r="I1296" s="60">
        <v>14.73</v>
      </c>
      <c r="J1296" s="60"/>
      <c r="K1296" s="60"/>
    </row>
    <row r="1297" spans="1:11" x14ac:dyDescent="0.3">
      <c r="A1297" s="60" t="s">
        <v>4535</v>
      </c>
      <c r="B1297" s="60" t="s">
        <v>7899</v>
      </c>
      <c r="C1297" s="60">
        <v>93.3</v>
      </c>
      <c r="D1297" s="60"/>
      <c r="E1297" s="60">
        <v>0.67500000000000004</v>
      </c>
      <c r="F1297" s="60"/>
      <c r="G1297" s="60">
        <v>0</v>
      </c>
      <c r="H1297" s="60">
        <v>1.38</v>
      </c>
      <c r="I1297" s="60">
        <v>-355.32</v>
      </c>
      <c r="J1297" s="60"/>
      <c r="K1297" s="60"/>
    </row>
    <row r="1298" spans="1:11" x14ac:dyDescent="0.3">
      <c r="A1298" s="60" t="s">
        <v>4536</v>
      </c>
      <c r="B1298" s="60" t="s">
        <v>7900</v>
      </c>
      <c r="C1298" s="60">
        <v>657.14</v>
      </c>
      <c r="D1298" s="60"/>
      <c r="E1298" s="60">
        <v>5.78</v>
      </c>
      <c r="F1298" s="60"/>
      <c r="G1298" s="60">
        <v>0</v>
      </c>
      <c r="H1298" s="60">
        <v>29.8</v>
      </c>
      <c r="I1298" s="60">
        <v>-0.94</v>
      </c>
      <c r="J1298" s="60"/>
      <c r="K1298" s="60"/>
    </row>
    <row r="1299" spans="1:11" x14ac:dyDescent="0.3">
      <c r="A1299" s="60" t="s">
        <v>4537</v>
      </c>
      <c r="B1299" s="60" t="s">
        <v>7901</v>
      </c>
      <c r="C1299" s="60">
        <v>2.25</v>
      </c>
      <c r="D1299" s="60"/>
      <c r="E1299" s="60">
        <v>0.105</v>
      </c>
      <c r="F1299" s="60"/>
      <c r="G1299" s="60">
        <v>0</v>
      </c>
      <c r="H1299" s="60">
        <v>0.15</v>
      </c>
      <c r="I1299" s="60">
        <v>137.26</v>
      </c>
      <c r="J1299" s="60"/>
      <c r="K1299" s="60"/>
    </row>
    <row r="1300" spans="1:11" x14ac:dyDescent="0.3">
      <c r="A1300" s="60" t="s">
        <v>1076</v>
      </c>
      <c r="B1300" s="60" t="s">
        <v>1077</v>
      </c>
      <c r="C1300" s="60">
        <v>1043.79</v>
      </c>
      <c r="D1300" s="60"/>
      <c r="E1300" s="60">
        <v>43.75</v>
      </c>
      <c r="F1300" s="60"/>
      <c r="G1300" s="60">
        <v>0</v>
      </c>
      <c r="H1300" s="60">
        <v>54.96</v>
      </c>
      <c r="I1300" s="60">
        <v>6.82</v>
      </c>
      <c r="J1300" s="60"/>
      <c r="K1300" s="60"/>
    </row>
    <row r="1301" spans="1:11" x14ac:dyDescent="0.3">
      <c r="A1301" s="60" t="s">
        <v>1078</v>
      </c>
      <c r="B1301" s="60" t="s">
        <v>1079</v>
      </c>
      <c r="C1301" s="60">
        <v>1394.5</v>
      </c>
      <c r="D1301" s="60"/>
      <c r="E1301" s="60">
        <v>26.73</v>
      </c>
      <c r="F1301" s="60"/>
      <c r="G1301" s="60">
        <v>0</v>
      </c>
      <c r="H1301" s="60">
        <v>29.91</v>
      </c>
      <c r="I1301" s="60">
        <v>12.95</v>
      </c>
      <c r="J1301" s="60"/>
      <c r="K1301" s="60"/>
    </row>
    <row r="1302" spans="1:11" x14ac:dyDescent="0.3">
      <c r="A1302" s="60" t="s">
        <v>4538</v>
      </c>
      <c r="B1302" s="60" t="s">
        <v>7902</v>
      </c>
      <c r="C1302" s="60">
        <v>1059.32</v>
      </c>
      <c r="D1302" s="60"/>
      <c r="E1302" s="60">
        <v>2.65</v>
      </c>
      <c r="F1302" s="60"/>
      <c r="G1302" s="60">
        <v>3.14</v>
      </c>
      <c r="H1302" s="60">
        <v>3.68</v>
      </c>
      <c r="I1302" s="60">
        <v>5.43</v>
      </c>
      <c r="J1302" s="60"/>
      <c r="K1302" s="60"/>
    </row>
    <row r="1303" spans="1:11" x14ac:dyDescent="0.3">
      <c r="A1303" s="60" t="s">
        <v>4539</v>
      </c>
      <c r="B1303" s="60" t="s">
        <v>7903</v>
      </c>
      <c r="C1303" s="60">
        <v>90.07</v>
      </c>
      <c r="D1303" s="60"/>
      <c r="E1303" s="60">
        <v>2.2000000000000002</v>
      </c>
      <c r="F1303" s="60"/>
      <c r="G1303" s="60">
        <v>0</v>
      </c>
      <c r="H1303" s="60">
        <v>2.5</v>
      </c>
      <c r="I1303" s="60">
        <v>-14.43</v>
      </c>
      <c r="J1303" s="60"/>
      <c r="K1303" s="60"/>
    </row>
    <row r="1304" spans="1:11" x14ac:dyDescent="0.3">
      <c r="A1304" s="60" t="s">
        <v>4540</v>
      </c>
      <c r="B1304" s="60" t="s">
        <v>7904</v>
      </c>
      <c r="C1304" s="60">
        <v>44.17</v>
      </c>
      <c r="D1304" s="60"/>
      <c r="E1304" s="60">
        <v>2.5099999999999998</v>
      </c>
      <c r="F1304" s="60"/>
      <c r="G1304" s="60">
        <v>0</v>
      </c>
      <c r="H1304" s="60">
        <v>2.92</v>
      </c>
      <c r="I1304" s="60">
        <v>-245.36</v>
      </c>
      <c r="J1304" s="60"/>
      <c r="K1304" s="60"/>
    </row>
    <row r="1305" spans="1:11" x14ac:dyDescent="0.3">
      <c r="A1305" s="60" t="s">
        <v>1080</v>
      </c>
      <c r="B1305" s="60" t="s">
        <v>1081</v>
      </c>
      <c r="C1305" s="60">
        <v>1209.96</v>
      </c>
      <c r="D1305" s="60"/>
      <c r="E1305" s="60">
        <v>7.99</v>
      </c>
      <c r="F1305" s="60"/>
      <c r="G1305" s="60">
        <v>12.52</v>
      </c>
      <c r="H1305" s="60">
        <v>9.15</v>
      </c>
      <c r="I1305" s="60">
        <v>10.85</v>
      </c>
      <c r="J1305" s="60"/>
      <c r="K1305" s="60"/>
    </row>
    <row r="1306" spans="1:11" x14ac:dyDescent="0.3">
      <c r="A1306" s="60" t="s">
        <v>4541</v>
      </c>
      <c r="B1306" s="60" t="s">
        <v>7905</v>
      </c>
      <c r="C1306" s="60">
        <v>449.74</v>
      </c>
      <c r="D1306" s="60"/>
      <c r="E1306" s="60">
        <v>11.1</v>
      </c>
      <c r="F1306" s="60"/>
      <c r="G1306" s="60">
        <v>0</v>
      </c>
      <c r="H1306" s="60">
        <v>12.95</v>
      </c>
      <c r="I1306" s="60">
        <v>-2.1800000000000002</v>
      </c>
      <c r="J1306" s="60"/>
      <c r="K1306" s="60"/>
    </row>
    <row r="1307" spans="1:11" x14ac:dyDescent="0.3">
      <c r="A1307" s="60" t="s">
        <v>4542</v>
      </c>
      <c r="B1307" s="60" t="s">
        <v>7906</v>
      </c>
      <c r="C1307" s="60">
        <v>56.19</v>
      </c>
      <c r="D1307" s="60"/>
      <c r="E1307" s="60">
        <v>0.5796</v>
      </c>
      <c r="F1307" s="60"/>
      <c r="G1307" s="60">
        <v>0</v>
      </c>
      <c r="H1307" s="60">
        <v>3.49</v>
      </c>
      <c r="I1307" s="60">
        <v>-213.82</v>
      </c>
      <c r="J1307" s="60"/>
      <c r="K1307" s="60"/>
    </row>
    <row r="1308" spans="1:11" x14ac:dyDescent="0.3">
      <c r="A1308" s="60" t="s">
        <v>4543</v>
      </c>
      <c r="B1308" s="60" t="s">
        <v>7907</v>
      </c>
      <c r="C1308" s="60">
        <v>34.24</v>
      </c>
      <c r="D1308" s="60"/>
      <c r="E1308" s="60">
        <v>1.67</v>
      </c>
      <c r="F1308" s="60"/>
      <c r="G1308" s="60">
        <v>0</v>
      </c>
      <c r="H1308" s="60">
        <v>5.57</v>
      </c>
      <c r="I1308" s="60">
        <v>-172.63</v>
      </c>
      <c r="J1308" s="60"/>
      <c r="K1308" s="60"/>
    </row>
    <row r="1309" spans="1:11" x14ac:dyDescent="0.3">
      <c r="A1309" s="60" t="s">
        <v>4544</v>
      </c>
      <c r="B1309" s="60" t="s">
        <v>7908</v>
      </c>
      <c r="C1309" s="60">
        <v>16.579999999999998</v>
      </c>
      <c r="D1309" s="60"/>
      <c r="E1309" s="60">
        <v>7.97</v>
      </c>
      <c r="F1309" s="60"/>
      <c r="G1309" s="60">
        <v>1</v>
      </c>
      <c r="H1309" s="60">
        <v>8.75</v>
      </c>
      <c r="I1309" s="60">
        <v>5.65</v>
      </c>
      <c r="J1309" s="60"/>
      <c r="K1309" s="60"/>
    </row>
    <row r="1310" spans="1:11" x14ac:dyDescent="0.3">
      <c r="A1310" s="60" t="s">
        <v>4545</v>
      </c>
      <c r="B1310" s="60" t="s">
        <v>7909</v>
      </c>
      <c r="C1310" s="60">
        <v>35.450000000000003</v>
      </c>
      <c r="D1310" s="60"/>
      <c r="E1310" s="60">
        <v>17.989999999999998</v>
      </c>
      <c r="F1310" s="60"/>
      <c r="G1310" s="60">
        <v>0.9</v>
      </c>
      <c r="H1310" s="60">
        <v>17.71</v>
      </c>
      <c r="I1310" s="60">
        <v>12.7</v>
      </c>
      <c r="J1310" s="60"/>
      <c r="K1310" s="60"/>
    </row>
    <row r="1311" spans="1:11" x14ac:dyDescent="0.3">
      <c r="A1311" s="60" t="s">
        <v>4546</v>
      </c>
      <c r="B1311" s="60" t="s">
        <v>7910</v>
      </c>
      <c r="C1311" s="60">
        <v>165.66</v>
      </c>
      <c r="D1311" s="60"/>
      <c r="E1311" s="60">
        <v>49.45</v>
      </c>
      <c r="F1311" s="60"/>
      <c r="G1311" s="60">
        <v>3.4</v>
      </c>
      <c r="H1311" s="60">
        <v>53</v>
      </c>
      <c r="I1311" s="60">
        <v>9.6999999999999993</v>
      </c>
      <c r="J1311" s="60"/>
      <c r="K1311" s="60"/>
    </row>
    <row r="1312" spans="1:11" x14ac:dyDescent="0.3">
      <c r="A1312" s="60" t="s">
        <v>4547</v>
      </c>
      <c r="B1312" s="60" t="s">
        <v>7911</v>
      </c>
      <c r="C1312" s="60">
        <v>293.70999999999998</v>
      </c>
      <c r="D1312" s="60"/>
      <c r="E1312" s="60">
        <v>24.3</v>
      </c>
      <c r="F1312" s="60"/>
      <c r="G1312" s="60">
        <v>4.28</v>
      </c>
      <c r="H1312" s="60">
        <v>24.99</v>
      </c>
      <c r="I1312" s="60">
        <v>8.24</v>
      </c>
      <c r="J1312" s="60"/>
      <c r="K1312" s="60"/>
    </row>
    <row r="1313" spans="1:11" x14ac:dyDescent="0.3">
      <c r="A1313" s="60" t="s">
        <v>4548</v>
      </c>
      <c r="B1313" s="60" t="s">
        <v>7912</v>
      </c>
      <c r="C1313" s="60">
        <v>1043.44</v>
      </c>
      <c r="D1313" s="60"/>
      <c r="E1313" s="60">
        <v>7.1</v>
      </c>
      <c r="F1313" s="60"/>
      <c r="G1313" s="60">
        <v>0</v>
      </c>
      <c r="H1313" s="60">
        <v>9.7799999999999994</v>
      </c>
      <c r="I1313" s="60">
        <v>-818.18</v>
      </c>
      <c r="J1313" s="60"/>
      <c r="K1313" s="60"/>
    </row>
    <row r="1314" spans="1:11" x14ac:dyDescent="0.3">
      <c r="A1314" s="60" t="s">
        <v>4549</v>
      </c>
      <c r="B1314" s="60" t="s">
        <v>7913</v>
      </c>
      <c r="C1314" s="60">
        <v>59.18</v>
      </c>
      <c r="D1314" s="60"/>
      <c r="E1314" s="60">
        <v>11.25</v>
      </c>
      <c r="F1314" s="60"/>
      <c r="G1314" s="60">
        <v>1.07</v>
      </c>
      <c r="H1314" s="60">
        <v>11.34</v>
      </c>
      <c r="I1314" s="60">
        <v>5.84</v>
      </c>
      <c r="J1314" s="60"/>
      <c r="K1314" s="60"/>
    </row>
    <row r="1315" spans="1:11" x14ac:dyDescent="0.3">
      <c r="A1315" s="60" t="s">
        <v>1082</v>
      </c>
      <c r="B1315" s="60" t="s">
        <v>1083</v>
      </c>
      <c r="C1315" s="60">
        <v>1186.93</v>
      </c>
      <c r="D1315" s="60"/>
      <c r="E1315" s="60">
        <v>7.05</v>
      </c>
      <c r="F1315" s="60"/>
      <c r="G1315" s="60">
        <v>1.29</v>
      </c>
      <c r="H1315" s="60">
        <v>9.2899999999999991</v>
      </c>
      <c r="I1315" s="60">
        <v>5.16</v>
      </c>
      <c r="J1315" s="60"/>
      <c r="K1315" s="60"/>
    </row>
    <row r="1316" spans="1:11" x14ac:dyDescent="0.3">
      <c r="A1316" s="60" t="s">
        <v>1084</v>
      </c>
      <c r="B1316" s="60" t="s">
        <v>1085</v>
      </c>
      <c r="C1316" s="60">
        <v>44593.26</v>
      </c>
      <c r="D1316" s="60"/>
      <c r="E1316" s="60">
        <v>71.150000000000006</v>
      </c>
      <c r="F1316" s="60"/>
      <c r="G1316" s="60">
        <v>3.94</v>
      </c>
      <c r="H1316" s="60">
        <v>78.92</v>
      </c>
      <c r="I1316" s="60">
        <v>14.48</v>
      </c>
      <c r="J1316" s="60"/>
      <c r="K1316" s="60"/>
    </row>
    <row r="1317" spans="1:11" x14ac:dyDescent="0.3">
      <c r="A1317" s="60" t="s">
        <v>4550</v>
      </c>
      <c r="B1317" s="60" t="s">
        <v>7914</v>
      </c>
      <c r="C1317" s="60">
        <v>367.83</v>
      </c>
      <c r="D1317" s="60"/>
      <c r="E1317" s="60">
        <v>3.35</v>
      </c>
      <c r="F1317" s="60"/>
      <c r="G1317" s="60">
        <v>0</v>
      </c>
      <c r="H1317" s="60">
        <v>6.14</v>
      </c>
      <c r="I1317" s="60">
        <v>21.29</v>
      </c>
      <c r="J1317" s="60"/>
      <c r="K1317" s="60"/>
    </row>
    <row r="1318" spans="1:11" x14ac:dyDescent="0.3">
      <c r="A1318" s="60" t="s">
        <v>4551</v>
      </c>
      <c r="B1318" s="60" t="s">
        <v>7915</v>
      </c>
      <c r="C1318" s="60">
        <v>33.49</v>
      </c>
      <c r="D1318" s="60"/>
      <c r="E1318" s="60">
        <v>4.1900000000000004</v>
      </c>
      <c r="F1318" s="60"/>
      <c r="G1318" s="60">
        <v>0</v>
      </c>
      <c r="H1318" s="60">
        <v>4.22</v>
      </c>
      <c r="I1318" s="60">
        <v>8.26</v>
      </c>
      <c r="J1318" s="60"/>
      <c r="K1318" s="60"/>
    </row>
    <row r="1319" spans="1:11" x14ac:dyDescent="0.3">
      <c r="A1319" s="60" t="s">
        <v>4552</v>
      </c>
      <c r="B1319" s="60" t="s">
        <v>7916</v>
      </c>
      <c r="C1319" s="60">
        <v>1.65</v>
      </c>
      <c r="D1319" s="60"/>
      <c r="E1319" s="60">
        <v>0.03</v>
      </c>
      <c r="F1319" s="60"/>
      <c r="G1319" s="60">
        <v>0</v>
      </c>
      <c r="H1319" s="60">
        <v>0.43</v>
      </c>
      <c r="I1319" s="60">
        <v>-30.03</v>
      </c>
      <c r="J1319" s="60"/>
      <c r="K1319" s="60"/>
    </row>
    <row r="1320" spans="1:11" x14ac:dyDescent="0.3">
      <c r="A1320" s="60" t="s">
        <v>4553</v>
      </c>
      <c r="B1320" s="60" t="s">
        <v>7917</v>
      </c>
      <c r="C1320" s="60">
        <v>409.77</v>
      </c>
      <c r="D1320" s="60"/>
      <c r="E1320" s="60">
        <v>9.34</v>
      </c>
      <c r="F1320" s="60"/>
      <c r="G1320" s="60">
        <v>3</v>
      </c>
      <c r="H1320" s="60">
        <v>10.08</v>
      </c>
      <c r="I1320" s="60">
        <v>1.87</v>
      </c>
      <c r="J1320" s="60"/>
      <c r="K1320" s="60"/>
    </row>
    <row r="1321" spans="1:11" x14ac:dyDescent="0.3">
      <c r="A1321" s="60" t="s">
        <v>1086</v>
      </c>
      <c r="B1321" s="60" t="s">
        <v>1087</v>
      </c>
      <c r="C1321" s="60">
        <v>36621.599999999999</v>
      </c>
      <c r="D1321" s="60"/>
      <c r="E1321" s="60">
        <v>48.9</v>
      </c>
      <c r="F1321" s="60"/>
      <c r="G1321" s="60">
        <v>1.66</v>
      </c>
      <c r="H1321" s="60">
        <v>52.26</v>
      </c>
      <c r="I1321" s="60">
        <v>37.39</v>
      </c>
      <c r="J1321" s="60"/>
      <c r="K1321" s="60"/>
    </row>
    <row r="1322" spans="1:11" x14ac:dyDescent="0.3">
      <c r="A1322" s="60" t="s">
        <v>1088</v>
      </c>
      <c r="B1322" s="60" t="s">
        <v>1089</v>
      </c>
      <c r="C1322" s="60">
        <v>2446.4299999999998</v>
      </c>
      <c r="D1322" s="60"/>
      <c r="E1322" s="60">
        <v>17.010000000000002</v>
      </c>
      <c r="F1322" s="60"/>
      <c r="G1322" s="60">
        <v>1.41</v>
      </c>
      <c r="H1322" s="60">
        <v>17.010000000000002</v>
      </c>
      <c r="I1322" s="60">
        <v>28.86</v>
      </c>
      <c r="J1322" s="60"/>
      <c r="K1322" s="60"/>
    </row>
    <row r="1323" spans="1:11" x14ac:dyDescent="0.3">
      <c r="A1323" s="60" t="s">
        <v>1090</v>
      </c>
      <c r="B1323" s="60" t="s">
        <v>1091</v>
      </c>
      <c r="C1323" s="60">
        <v>2248.5</v>
      </c>
      <c r="D1323" s="60"/>
      <c r="E1323" s="60">
        <v>13.66</v>
      </c>
      <c r="F1323" s="60"/>
      <c r="G1323" s="60">
        <v>0</v>
      </c>
      <c r="H1323" s="60">
        <v>15.78</v>
      </c>
      <c r="I1323" s="60">
        <v>7.34</v>
      </c>
      <c r="J1323" s="60"/>
      <c r="K1323" s="60"/>
    </row>
    <row r="1324" spans="1:11" x14ac:dyDescent="0.3">
      <c r="A1324" s="60" t="s">
        <v>129</v>
      </c>
      <c r="B1324" s="60" t="s">
        <v>130</v>
      </c>
      <c r="C1324" s="60">
        <v>19495.580000000002</v>
      </c>
      <c r="D1324" s="60"/>
      <c r="E1324" s="60">
        <v>75.599999999999994</v>
      </c>
      <c r="F1324" s="60"/>
      <c r="G1324" s="60">
        <v>0.49</v>
      </c>
      <c r="H1324" s="60">
        <v>88.45</v>
      </c>
      <c r="I1324" s="60">
        <v>16.47</v>
      </c>
      <c r="J1324" s="60"/>
      <c r="K1324" s="60"/>
    </row>
    <row r="1325" spans="1:11" x14ac:dyDescent="0.3">
      <c r="A1325" s="60" t="s">
        <v>4554</v>
      </c>
      <c r="B1325" s="60" t="s">
        <v>7918</v>
      </c>
      <c r="C1325" s="60">
        <v>3536</v>
      </c>
      <c r="D1325" s="60"/>
      <c r="E1325" s="60">
        <v>46.47</v>
      </c>
      <c r="F1325" s="60"/>
      <c r="G1325" s="60">
        <v>0</v>
      </c>
      <c r="H1325" s="60">
        <v>97.67</v>
      </c>
      <c r="I1325" s="60">
        <v>-21.72</v>
      </c>
      <c r="J1325" s="60"/>
      <c r="K1325" s="60"/>
    </row>
    <row r="1326" spans="1:11" x14ac:dyDescent="0.3">
      <c r="A1326" s="60" t="s">
        <v>4555</v>
      </c>
      <c r="B1326" s="60" t="s">
        <v>7919</v>
      </c>
      <c r="C1326" s="60">
        <v>31.66</v>
      </c>
      <c r="D1326" s="60"/>
      <c r="E1326" s="60">
        <v>4.55</v>
      </c>
      <c r="F1326" s="60"/>
      <c r="G1326" s="60">
        <v>0</v>
      </c>
      <c r="H1326" s="60">
        <v>8.89</v>
      </c>
      <c r="I1326" s="60">
        <v>2.79</v>
      </c>
      <c r="J1326" s="60"/>
      <c r="K1326" s="60"/>
    </row>
    <row r="1327" spans="1:11" x14ac:dyDescent="0.3">
      <c r="A1327" s="60" t="s">
        <v>4556</v>
      </c>
      <c r="B1327" s="60" t="s">
        <v>7920</v>
      </c>
      <c r="C1327" s="60">
        <v>21936.71</v>
      </c>
      <c r="D1327" s="60"/>
      <c r="E1327" s="60">
        <v>15.91</v>
      </c>
      <c r="F1327" s="60"/>
      <c r="G1327" s="60">
        <v>0</v>
      </c>
      <c r="H1327" s="60">
        <v>26.45</v>
      </c>
      <c r="I1327" s="60">
        <v>-0.36</v>
      </c>
      <c r="J1327" s="60"/>
      <c r="K1327" s="60"/>
    </row>
    <row r="1328" spans="1:11" x14ac:dyDescent="0.3">
      <c r="A1328" s="60" t="s">
        <v>1092</v>
      </c>
      <c r="B1328" s="60" t="s">
        <v>1093</v>
      </c>
      <c r="C1328" s="60">
        <v>1780.82</v>
      </c>
      <c r="D1328" s="60"/>
      <c r="E1328" s="60">
        <v>23.7</v>
      </c>
      <c r="F1328" s="60"/>
      <c r="G1328" s="60">
        <v>1.69</v>
      </c>
      <c r="H1328" s="60">
        <v>37.51</v>
      </c>
      <c r="I1328" s="60">
        <v>14.62</v>
      </c>
      <c r="J1328" s="60"/>
      <c r="K1328" s="60"/>
    </row>
    <row r="1329" spans="1:11" x14ac:dyDescent="0.3">
      <c r="A1329" s="60" t="s">
        <v>1094</v>
      </c>
      <c r="B1329" s="60" t="s">
        <v>1095</v>
      </c>
      <c r="C1329" s="60">
        <v>29357.69</v>
      </c>
      <c r="D1329" s="60"/>
      <c r="E1329" s="60">
        <v>46.07</v>
      </c>
      <c r="F1329" s="60"/>
      <c r="G1329" s="60">
        <v>3.64</v>
      </c>
      <c r="H1329" s="60">
        <v>48.4</v>
      </c>
      <c r="I1329" s="60">
        <v>9.89</v>
      </c>
      <c r="J1329" s="60"/>
      <c r="K1329" s="60"/>
    </row>
    <row r="1330" spans="1:11" x14ac:dyDescent="0.3">
      <c r="A1330" s="60" t="s">
        <v>1096</v>
      </c>
      <c r="B1330" s="60" t="s">
        <v>1097</v>
      </c>
      <c r="C1330" s="60">
        <v>5320.31</v>
      </c>
      <c r="D1330" s="60"/>
      <c r="E1330" s="60">
        <v>40.1</v>
      </c>
      <c r="F1330" s="60"/>
      <c r="G1330" s="60">
        <v>1.75</v>
      </c>
      <c r="H1330" s="60">
        <v>40.93</v>
      </c>
      <c r="I1330" s="60">
        <v>27.06</v>
      </c>
      <c r="J1330" s="60"/>
      <c r="K1330" s="60"/>
    </row>
    <row r="1331" spans="1:11" x14ac:dyDescent="0.3">
      <c r="A1331" s="60" t="s">
        <v>4557</v>
      </c>
      <c r="B1331" s="60" t="s">
        <v>7921</v>
      </c>
      <c r="C1331" s="60">
        <v>49.15</v>
      </c>
      <c r="D1331" s="60"/>
      <c r="E1331" s="60">
        <v>5.25</v>
      </c>
      <c r="F1331" s="60"/>
      <c r="G1331" s="60">
        <v>1.1399999999999999</v>
      </c>
      <c r="H1331" s="60">
        <v>12.86</v>
      </c>
      <c r="I1331" s="60">
        <v>-10.27</v>
      </c>
      <c r="J1331" s="60"/>
      <c r="K1331" s="60"/>
    </row>
    <row r="1332" spans="1:11" x14ac:dyDescent="0.3">
      <c r="A1332" s="60" t="s">
        <v>73</v>
      </c>
      <c r="B1332" s="60" t="s">
        <v>74</v>
      </c>
      <c r="C1332" s="60">
        <v>81920.039999999994</v>
      </c>
      <c r="D1332" s="60"/>
      <c r="E1332" s="60">
        <v>22.02</v>
      </c>
      <c r="F1332" s="60"/>
      <c r="G1332" s="60">
        <v>1.34</v>
      </c>
      <c r="H1332" s="60">
        <v>28.32</v>
      </c>
      <c r="I1332" s="60">
        <v>11.97</v>
      </c>
      <c r="J1332" s="60"/>
      <c r="K1332" s="60"/>
    </row>
    <row r="1333" spans="1:11" x14ac:dyDescent="0.3">
      <c r="A1333" s="60" t="s">
        <v>4558</v>
      </c>
      <c r="B1333" s="60" t="s">
        <v>7922</v>
      </c>
      <c r="C1333" s="60">
        <v>293.20999999999998</v>
      </c>
      <c r="D1333" s="60"/>
      <c r="E1333" s="60">
        <v>26.24</v>
      </c>
      <c r="F1333" s="60"/>
      <c r="G1333" s="60">
        <v>0</v>
      </c>
      <c r="H1333" s="60">
        <v>26.25</v>
      </c>
      <c r="I1333" s="60">
        <v>7</v>
      </c>
      <c r="J1333" s="60"/>
      <c r="K1333" s="60"/>
    </row>
    <row r="1334" spans="1:11" x14ac:dyDescent="0.3">
      <c r="A1334" s="60" t="s">
        <v>4559</v>
      </c>
      <c r="B1334" s="60" t="s">
        <v>7923</v>
      </c>
      <c r="C1334" s="60">
        <v>700.2</v>
      </c>
      <c r="D1334" s="60"/>
      <c r="E1334" s="60">
        <v>18.649999999999999</v>
      </c>
      <c r="F1334" s="60"/>
      <c r="G1334" s="60">
        <v>3</v>
      </c>
      <c r="H1334" s="60">
        <v>18.75</v>
      </c>
      <c r="I1334" s="60">
        <v>8.5500000000000007</v>
      </c>
      <c r="J1334" s="60"/>
      <c r="K1334" s="60"/>
    </row>
    <row r="1335" spans="1:11" x14ac:dyDescent="0.3">
      <c r="A1335" s="60" t="s">
        <v>1098</v>
      </c>
      <c r="B1335" s="60" t="s">
        <v>1099</v>
      </c>
      <c r="C1335" s="60">
        <v>4023.35</v>
      </c>
      <c r="D1335" s="60"/>
      <c r="E1335" s="60">
        <v>44.27</v>
      </c>
      <c r="F1335" s="60"/>
      <c r="G1335" s="60">
        <v>2.62</v>
      </c>
      <c r="H1335" s="60">
        <v>50.43</v>
      </c>
      <c r="I1335" s="60">
        <v>5.88</v>
      </c>
      <c r="J1335" s="60"/>
      <c r="K1335" s="60"/>
    </row>
    <row r="1336" spans="1:11" x14ac:dyDescent="0.3">
      <c r="A1336" s="60" t="s">
        <v>4560</v>
      </c>
      <c r="B1336" s="60" t="s">
        <v>7924</v>
      </c>
      <c r="C1336" s="60">
        <v>4.55</v>
      </c>
      <c r="D1336" s="60"/>
      <c r="E1336" s="60">
        <v>2.0699999999999998</v>
      </c>
      <c r="F1336" s="60"/>
      <c r="G1336" s="60">
        <v>0</v>
      </c>
      <c r="H1336" s="60">
        <v>9.1199999999999992</v>
      </c>
      <c r="I1336" s="60">
        <v>-221.09</v>
      </c>
      <c r="J1336" s="60"/>
      <c r="K1336" s="60"/>
    </row>
    <row r="1337" spans="1:11" x14ac:dyDescent="0.3">
      <c r="A1337" s="60" t="s">
        <v>1100</v>
      </c>
      <c r="B1337" s="60" t="s">
        <v>1101</v>
      </c>
      <c r="C1337" s="60">
        <v>59845.5</v>
      </c>
      <c r="D1337" s="60"/>
      <c r="E1337" s="60">
        <v>68.84</v>
      </c>
      <c r="F1337" s="60"/>
      <c r="G1337" s="60">
        <v>2.21</v>
      </c>
      <c r="H1337" s="60">
        <v>74.55</v>
      </c>
      <c r="I1337" s="60">
        <v>27.16</v>
      </c>
      <c r="J1337" s="60"/>
      <c r="K1337" s="60"/>
    </row>
    <row r="1338" spans="1:11" x14ac:dyDescent="0.3">
      <c r="A1338" s="60" t="s">
        <v>1102</v>
      </c>
      <c r="B1338" s="60" t="s">
        <v>1103</v>
      </c>
      <c r="C1338" s="60">
        <v>73998.070000000007</v>
      </c>
      <c r="D1338" s="60"/>
      <c r="E1338" s="60">
        <v>69.17</v>
      </c>
      <c r="F1338" s="60"/>
      <c r="G1338" s="60">
        <v>0</v>
      </c>
      <c r="H1338" s="60">
        <v>89.29</v>
      </c>
      <c r="I1338" s="60">
        <v>15.43</v>
      </c>
      <c r="J1338" s="60"/>
      <c r="K1338" s="60"/>
    </row>
    <row r="1339" spans="1:11" x14ac:dyDescent="0.3">
      <c r="A1339" s="60" t="s">
        <v>4561</v>
      </c>
      <c r="B1339" s="60" t="s">
        <v>7925</v>
      </c>
      <c r="C1339" s="60">
        <v>733.06</v>
      </c>
      <c r="D1339" s="60"/>
      <c r="E1339" s="60">
        <v>8.6999999999999993</v>
      </c>
      <c r="F1339" s="60"/>
      <c r="G1339" s="60">
        <v>4.5999999999999996</v>
      </c>
      <c r="H1339" s="60">
        <v>12.44</v>
      </c>
      <c r="I1339" s="60">
        <v>-1.08</v>
      </c>
      <c r="J1339" s="60"/>
      <c r="K1339" s="60"/>
    </row>
    <row r="1340" spans="1:11" x14ac:dyDescent="0.3">
      <c r="A1340" s="60" t="s">
        <v>1104</v>
      </c>
      <c r="B1340" s="60" t="s">
        <v>1105</v>
      </c>
      <c r="C1340" s="60">
        <v>1601.13</v>
      </c>
      <c r="D1340" s="60"/>
      <c r="E1340" s="60">
        <v>14.25</v>
      </c>
      <c r="F1340" s="60"/>
      <c r="G1340" s="60">
        <v>0</v>
      </c>
      <c r="H1340" s="60">
        <v>18.559999999999999</v>
      </c>
      <c r="I1340" s="60">
        <v>4.1399999999999997</v>
      </c>
      <c r="J1340" s="60"/>
      <c r="K1340" s="60"/>
    </row>
    <row r="1341" spans="1:11" x14ac:dyDescent="0.3">
      <c r="A1341" s="60" t="s">
        <v>4562</v>
      </c>
      <c r="B1341" s="60" t="s">
        <v>7926</v>
      </c>
      <c r="C1341" s="60">
        <v>35</v>
      </c>
      <c r="D1341" s="60"/>
      <c r="E1341" s="60">
        <v>1.06</v>
      </c>
      <c r="F1341" s="60"/>
      <c r="G1341" s="60">
        <v>0</v>
      </c>
      <c r="H1341" s="60">
        <v>1.18</v>
      </c>
      <c r="I1341" s="60">
        <v>1.6</v>
      </c>
      <c r="J1341" s="60"/>
      <c r="K1341" s="60"/>
    </row>
    <row r="1342" spans="1:11" x14ac:dyDescent="0.3">
      <c r="A1342" s="60" t="s">
        <v>1106</v>
      </c>
      <c r="B1342" s="60" t="s">
        <v>1107</v>
      </c>
      <c r="C1342" s="60">
        <v>5508.66</v>
      </c>
      <c r="D1342" s="60"/>
      <c r="E1342" s="60">
        <v>15.04</v>
      </c>
      <c r="F1342" s="60"/>
      <c r="G1342" s="60">
        <v>5.05</v>
      </c>
      <c r="H1342" s="60">
        <v>19.91</v>
      </c>
      <c r="I1342" s="60">
        <v>3.93</v>
      </c>
      <c r="J1342" s="60"/>
      <c r="K1342" s="60"/>
    </row>
    <row r="1343" spans="1:11" x14ac:dyDescent="0.3">
      <c r="A1343" s="60" t="s">
        <v>1108</v>
      </c>
      <c r="B1343" s="60" t="s">
        <v>1109</v>
      </c>
      <c r="C1343" s="60">
        <v>2422.36</v>
      </c>
      <c r="D1343" s="60"/>
      <c r="E1343" s="60">
        <v>70.790000000000006</v>
      </c>
      <c r="F1343" s="60"/>
      <c r="G1343" s="60">
        <v>0.4</v>
      </c>
      <c r="H1343" s="60">
        <v>87.74</v>
      </c>
      <c r="I1343" s="60">
        <v>10.84</v>
      </c>
      <c r="J1343" s="60"/>
      <c r="K1343" s="60"/>
    </row>
    <row r="1344" spans="1:11" x14ac:dyDescent="0.3">
      <c r="A1344" s="60" t="s">
        <v>1110</v>
      </c>
      <c r="B1344" s="60" t="s">
        <v>1111</v>
      </c>
      <c r="C1344" s="60">
        <v>28914.34</v>
      </c>
      <c r="D1344" s="60"/>
      <c r="E1344" s="60">
        <v>91.96</v>
      </c>
      <c r="F1344" s="60"/>
      <c r="G1344" s="60">
        <v>2.61</v>
      </c>
      <c r="H1344" s="60">
        <v>91.96</v>
      </c>
      <c r="I1344" s="60">
        <v>22.73</v>
      </c>
      <c r="J1344" s="60"/>
      <c r="K1344" s="60"/>
    </row>
    <row r="1345" spans="1:11" x14ac:dyDescent="0.3">
      <c r="A1345" s="60" t="s">
        <v>4563</v>
      </c>
      <c r="B1345" s="60" t="s">
        <v>7927</v>
      </c>
      <c r="C1345" s="60">
        <v>667.88</v>
      </c>
      <c r="D1345" s="60"/>
      <c r="E1345" s="60">
        <v>18.88</v>
      </c>
      <c r="F1345" s="60"/>
      <c r="G1345" s="60">
        <v>4.87</v>
      </c>
      <c r="H1345" s="60">
        <v>20.6</v>
      </c>
      <c r="I1345" s="60">
        <v>0.37</v>
      </c>
      <c r="J1345" s="60"/>
      <c r="K1345" s="60"/>
    </row>
    <row r="1346" spans="1:11" x14ac:dyDescent="0.3">
      <c r="A1346" s="60" t="s">
        <v>1112</v>
      </c>
      <c r="B1346" s="60" t="s">
        <v>1113</v>
      </c>
      <c r="C1346" s="60">
        <v>1969.06</v>
      </c>
      <c r="D1346" s="60"/>
      <c r="E1346" s="60">
        <v>61.37</v>
      </c>
      <c r="F1346" s="60"/>
      <c r="G1346" s="60">
        <v>0</v>
      </c>
      <c r="H1346" s="60">
        <v>68.569999999999993</v>
      </c>
      <c r="I1346" s="60">
        <v>14.8</v>
      </c>
      <c r="J1346" s="60"/>
      <c r="K1346" s="60"/>
    </row>
    <row r="1347" spans="1:11" x14ac:dyDescent="0.3">
      <c r="A1347" s="60" t="s">
        <v>1114</v>
      </c>
      <c r="B1347" s="60" t="s">
        <v>1115</v>
      </c>
      <c r="C1347" s="60">
        <v>5401.94</v>
      </c>
      <c r="D1347" s="60"/>
      <c r="E1347" s="60">
        <v>35.65</v>
      </c>
      <c r="F1347" s="60"/>
      <c r="G1347" s="60">
        <v>2.4700000000000002</v>
      </c>
      <c r="H1347" s="60">
        <v>38.47</v>
      </c>
      <c r="I1347" s="60">
        <v>3.04</v>
      </c>
      <c r="J1347" s="60"/>
      <c r="K1347" s="60"/>
    </row>
    <row r="1348" spans="1:11" x14ac:dyDescent="0.3">
      <c r="A1348" s="60" t="s">
        <v>4564</v>
      </c>
      <c r="B1348" s="60" t="s">
        <v>7928</v>
      </c>
      <c r="C1348" s="60">
        <v>839.44</v>
      </c>
      <c r="D1348" s="60"/>
      <c r="E1348" s="60">
        <v>69.05</v>
      </c>
      <c r="F1348" s="60"/>
      <c r="G1348" s="60">
        <v>0.57999999999999996</v>
      </c>
      <c r="H1348" s="60">
        <v>71.03</v>
      </c>
      <c r="I1348" s="60">
        <v>2.44</v>
      </c>
      <c r="J1348" s="60"/>
      <c r="K1348" s="60"/>
    </row>
    <row r="1349" spans="1:11" x14ac:dyDescent="0.3">
      <c r="A1349" s="60" t="s">
        <v>4565</v>
      </c>
      <c r="B1349" s="60" t="s">
        <v>7929</v>
      </c>
      <c r="C1349" s="60">
        <v>722.06</v>
      </c>
      <c r="D1349" s="60"/>
      <c r="E1349" s="60">
        <v>27</v>
      </c>
      <c r="F1349" s="60"/>
      <c r="G1349" s="60">
        <v>1.36</v>
      </c>
      <c r="H1349" s="60">
        <v>30.96</v>
      </c>
      <c r="I1349" s="60">
        <v>12.63</v>
      </c>
      <c r="J1349" s="60"/>
      <c r="K1349" s="60"/>
    </row>
    <row r="1350" spans="1:11" x14ac:dyDescent="0.3">
      <c r="A1350" s="60" t="s">
        <v>4566</v>
      </c>
      <c r="B1350" s="60" t="s">
        <v>7930</v>
      </c>
      <c r="C1350" s="60">
        <v>898.01</v>
      </c>
      <c r="D1350" s="60"/>
      <c r="E1350" s="60">
        <v>12.24</v>
      </c>
      <c r="F1350" s="60"/>
      <c r="G1350" s="60">
        <v>0</v>
      </c>
      <c r="H1350" s="60">
        <v>12.42</v>
      </c>
      <c r="I1350" s="60">
        <v>-68.97</v>
      </c>
      <c r="J1350" s="60"/>
      <c r="K1350" s="60"/>
    </row>
    <row r="1351" spans="1:11" x14ac:dyDescent="0.3">
      <c r="A1351" s="60" t="s">
        <v>4567</v>
      </c>
      <c r="B1351" s="60" t="s">
        <v>7931</v>
      </c>
      <c r="C1351" s="60">
        <v>1260.56</v>
      </c>
      <c r="D1351" s="60"/>
      <c r="E1351" s="60">
        <v>20.47</v>
      </c>
      <c r="F1351" s="60"/>
      <c r="G1351" s="60">
        <v>0</v>
      </c>
      <c r="H1351" s="60">
        <v>26.01</v>
      </c>
      <c r="I1351" s="60">
        <v>-7.49</v>
      </c>
      <c r="J1351" s="60"/>
      <c r="K1351" s="60"/>
    </row>
    <row r="1352" spans="1:11" x14ac:dyDescent="0.3">
      <c r="A1352" s="60" t="s">
        <v>4568</v>
      </c>
      <c r="B1352" s="60" t="s">
        <v>7932</v>
      </c>
      <c r="C1352" s="60">
        <v>1196.29</v>
      </c>
      <c r="D1352" s="60"/>
      <c r="E1352" s="60">
        <v>33.6</v>
      </c>
      <c r="F1352" s="60"/>
      <c r="G1352" s="60">
        <v>0</v>
      </c>
      <c r="H1352" s="60">
        <v>35.72</v>
      </c>
      <c r="I1352" s="60">
        <v>-51.3</v>
      </c>
      <c r="J1352" s="60"/>
      <c r="K1352" s="60"/>
    </row>
    <row r="1353" spans="1:11" x14ac:dyDescent="0.3">
      <c r="A1353" s="60" t="s">
        <v>4569</v>
      </c>
      <c r="B1353" s="60" t="s">
        <v>7933</v>
      </c>
      <c r="C1353" s="60">
        <v>109.02</v>
      </c>
      <c r="D1353" s="60"/>
      <c r="E1353" s="60">
        <v>7.78</v>
      </c>
      <c r="F1353" s="60"/>
      <c r="G1353" s="60">
        <v>2.57</v>
      </c>
      <c r="H1353" s="60">
        <v>10.050000000000001</v>
      </c>
      <c r="I1353" s="60">
        <v>0.35</v>
      </c>
      <c r="J1353" s="60"/>
      <c r="K1353" s="60"/>
    </row>
    <row r="1354" spans="1:11" x14ac:dyDescent="0.3">
      <c r="A1354" s="60" t="s">
        <v>4570</v>
      </c>
      <c r="B1354" s="60" t="s">
        <v>7934</v>
      </c>
      <c r="C1354" s="60">
        <v>3.21</v>
      </c>
      <c r="D1354" s="60"/>
      <c r="E1354" s="60">
        <v>2.35</v>
      </c>
      <c r="F1354" s="60"/>
      <c r="G1354" s="60">
        <v>0</v>
      </c>
      <c r="H1354" s="60">
        <v>2.75</v>
      </c>
      <c r="I1354" s="60">
        <v>-10.92</v>
      </c>
      <c r="J1354" s="60"/>
      <c r="K1354" s="60"/>
    </row>
    <row r="1355" spans="1:11" x14ac:dyDescent="0.3">
      <c r="A1355" s="60" t="s">
        <v>1116</v>
      </c>
      <c r="B1355" s="60" t="s">
        <v>1117</v>
      </c>
      <c r="C1355" s="60">
        <v>1790.01</v>
      </c>
      <c r="D1355" s="60"/>
      <c r="E1355" s="60">
        <v>19.78</v>
      </c>
      <c r="F1355" s="60"/>
      <c r="G1355" s="60">
        <v>1.82</v>
      </c>
      <c r="H1355" s="60">
        <v>20.96</v>
      </c>
      <c r="I1355" s="60">
        <v>24.87</v>
      </c>
      <c r="J1355" s="60"/>
      <c r="K1355" s="60"/>
    </row>
    <row r="1356" spans="1:11" x14ac:dyDescent="0.3">
      <c r="A1356" s="60" t="s">
        <v>4571</v>
      </c>
      <c r="B1356" s="60" t="s">
        <v>7935</v>
      </c>
      <c r="C1356" s="60">
        <v>42.52</v>
      </c>
      <c r="D1356" s="60"/>
      <c r="E1356" s="60">
        <v>3.25</v>
      </c>
      <c r="F1356" s="60"/>
      <c r="G1356" s="60">
        <v>0</v>
      </c>
      <c r="H1356" s="60">
        <v>8</v>
      </c>
      <c r="I1356" s="60">
        <v>-20.39</v>
      </c>
      <c r="J1356" s="60"/>
      <c r="K1356" s="60"/>
    </row>
    <row r="1357" spans="1:11" x14ac:dyDescent="0.3">
      <c r="A1357" s="60" t="s">
        <v>4572</v>
      </c>
      <c r="B1357" s="60" t="s">
        <v>7936</v>
      </c>
      <c r="C1357" s="60">
        <v>41.38</v>
      </c>
      <c r="D1357" s="60"/>
      <c r="E1357" s="60">
        <v>4</v>
      </c>
      <c r="F1357" s="60"/>
      <c r="G1357" s="60">
        <v>0</v>
      </c>
      <c r="H1357" s="60">
        <v>17</v>
      </c>
      <c r="I1357" s="60">
        <v>-126.74</v>
      </c>
      <c r="J1357" s="60"/>
      <c r="K1357" s="60"/>
    </row>
    <row r="1358" spans="1:11" x14ac:dyDescent="0.3">
      <c r="A1358" s="60" t="s">
        <v>4573</v>
      </c>
      <c r="B1358" s="60" t="s">
        <v>7937</v>
      </c>
      <c r="C1358" s="60">
        <v>376.45</v>
      </c>
      <c r="D1358" s="60"/>
      <c r="E1358" s="60">
        <v>16</v>
      </c>
      <c r="F1358" s="60"/>
      <c r="G1358" s="60">
        <v>0</v>
      </c>
      <c r="H1358" s="60">
        <v>16.96</v>
      </c>
      <c r="I1358" s="60">
        <v>8.15</v>
      </c>
      <c r="J1358" s="60"/>
      <c r="K1358" s="60"/>
    </row>
    <row r="1359" spans="1:11" x14ac:dyDescent="0.3">
      <c r="A1359" s="60" t="s">
        <v>1118</v>
      </c>
      <c r="B1359" s="60" t="s">
        <v>1119</v>
      </c>
      <c r="C1359" s="60">
        <v>26124.99</v>
      </c>
      <c r="D1359" s="60"/>
      <c r="E1359" s="60">
        <v>66.239999999999995</v>
      </c>
      <c r="F1359" s="60"/>
      <c r="G1359" s="60">
        <v>1.81</v>
      </c>
      <c r="H1359" s="60">
        <v>66.7</v>
      </c>
      <c r="I1359" s="60">
        <v>21.38</v>
      </c>
      <c r="J1359" s="60"/>
      <c r="K1359" s="60"/>
    </row>
    <row r="1360" spans="1:11" x14ac:dyDescent="0.3">
      <c r="A1360" s="60" t="s">
        <v>1120</v>
      </c>
      <c r="B1360" s="60" t="s">
        <v>1121</v>
      </c>
      <c r="C1360" s="60">
        <v>2970.89</v>
      </c>
      <c r="D1360" s="60"/>
      <c r="E1360" s="60">
        <v>39.31</v>
      </c>
      <c r="F1360" s="60"/>
      <c r="G1360" s="60">
        <v>4.78</v>
      </c>
      <c r="H1360" s="60">
        <v>48.43</v>
      </c>
      <c r="I1360" s="60">
        <v>21.81</v>
      </c>
      <c r="J1360" s="60"/>
      <c r="K1360" s="60"/>
    </row>
    <row r="1361" spans="1:11" x14ac:dyDescent="0.3">
      <c r="A1361" s="60" t="s">
        <v>1122</v>
      </c>
      <c r="B1361" s="60" t="s">
        <v>1123</v>
      </c>
      <c r="C1361" s="60">
        <v>21657.66</v>
      </c>
      <c r="D1361" s="60"/>
      <c r="E1361" s="60">
        <v>76.87</v>
      </c>
      <c r="F1361" s="60"/>
      <c r="G1361" s="60">
        <v>1.3</v>
      </c>
      <c r="H1361" s="60">
        <v>96.71</v>
      </c>
      <c r="I1361" s="60">
        <v>22.95</v>
      </c>
      <c r="J1361" s="60"/>
      <c r="K1361" s="60"/>
    </row>
    <row r="1362" spans="1:11" x14ac:dyDescent="0.3">
      <c r="A1362" s="60" t="s">
        <v>4574</v>
      </c>
      <c r="B1362" s="60" t="s">
        <v>7938</v>
      </c>
      <c r="C1362" s="60">
        <v>181.74</v>
      </c>
      <c r="D1362" s="60"/>
      <c r="E1362" s="60">
        <v>25.54</v>
      </c>
      <c r="F1362" s="60"/>
      <c r="G1362" s="60">
        <v>3.25</v>
      </c>
      <c r="H1362" s="60">
        <v>27.64</v>
      </c>
      <c r="I1362" s="60">
        <v>7.26</v>
      </c>
      <c r="J1362" s="60"/>
      <c r="K1362" s="60"/>
    </row>
    <row r="1363" spans="1:11" x14ac:dyDescent="0.3">
      <c r="A1363" s="60" t="s">
        <v>1124</v>
      </c>
      <c r="B1363" s="60" t="s">
        <v>1125</v>
      </c>
      <c r="C1363" s="60">
        <v>1978.5</v>
      </c>
      <c r="D1363" s="60"/>
      <c r="E1363" s="60">
        <v>31.8</v>
      </c>
      <c r="F1363" s="60"/>
      <c r="G1363" s="60">
        <v>0</v>
      </c>
      <c r="H1363" s="60">
        <v>32.35</v>
      </c>
      <c r="I1363" s="60">
        <v>3.71</v>
      </c>
      <c r="J1363" s="60"/>
      <c r="K1363" s="60"/>
    </row>
    <row r="1364" spans="1:11" x14ac:dyDescent="0.3">
      <c r="A1364" s="60" t="s">
        <v>4575</v>
      </c>
      <c r="B1364" s="60" t="s">
        <v>7939</v>
      </c>
      <c r="C1364" s="60">
        <v>432.68</v>
      </c>
      <c r="D1364" s="60"/>
      <c r="E1364" s="60">
        <v>16.14</v>
      </c>
      <c r="F1364" s="60"/>
      <c r="G1364" s="60">
        <v>3.41</v>
      </c>
      <c r="H1364" s="60">
        <v>16.760000000000002</v>
      </c>
      <c r="I1364" s="60">
        <v>7.16</v>
      </c>
      <c r="J1364" s="60"/>
      <c r="K1364" s="60"/>
    </row>
    <row r="1365" spans="1:11" x14ac:dyDescent="0.3">
      <c r="A1365" s="60" t="s">
        <v>4576</v>
      </c>
      <c r="B1365" s="60" t="s">
        <v>7940</v>
      </c>
      <c r="C1365" s="60">
        <v>479.86</v>
      </c>
      <c r="D1365" s="60"/>
      <c r="E1365" s="60">
        <v>17.899999999999999</v>
      </c>
      <c r="F1365" s="60"/>
      <c r="G1365" s="60">
        <v>2.68</v>
      </c>
      <c r="H1365" s="60">
        <v>22.88</v>
      </c>
      <c r="I1365" s="60">
        <v>7.16</v>
      </c>
      <c r="J1365" s="60"/>
      <c r="K1365" s="60"/>
    </row>
    <row r="1366" spans="1:11" x14ac:dyDescent="0.3">
      <c r="A1366" s="60" t="s">
        <v>4577</v>
      </c>
      <c r="B1366" s="60" t="s">
        <v>7941</v>
      </c>
      <c r="C1366" s="60">
        <v>350.49</v>
      </c>
      <c r="D1366" s="60"/>
      <c r="E1366" s="60">
        <v>13.5</v>
      </c>
      <c r="F1366" s="60"/>
      <c r="G1366" s="60">
        <v>0</v>
      </c>
      <c r="H1366" s="60">
        <v>13.5</v>
      </c>
      <c r="I1366" s="60">
        <v>4.41</v>
      </c>
      <c r="J1366" s="60"/>
      <c r="K1366" s="60"/>
    </row>
    <row r="1367" spans="1:11" x14ac:dyDescent="0.3">
      <c r="A1367" s="60" t="s">
        <v>4578</v>
      </c>
      <c r="B1367" s="60" t="s">
        <v>7942</v>
      </c>
      <c r="C1367" s="60">
        <v>26.9</v>
      </c>
      <c r="D1367" s="60"/>
      <c r="E1367" s="60">
        <v>5</v>
      </c>
      <c r="F1367" s="60"/>
      <c r="G1367" s="60">
        <v>0</v>
      </c>
      <c r="H1367" s="60">
        <v>7.9</v>
      </c>
      <c r="I1367" s="60">
        <v>-69.760000000000005</v>
      </c>
      <c r="J1367" s="60"/>
      <c r="K1367" s="60"/>
    </row>
    <row r="1368" spans="1:11" x14ac:dyDescent="0.3">
      <c r="A1368" s="60" t="s">
        <v>4579</v>
      </c>
      <c r="B1368" s="60" t="s">
        <v>7943</v>
      </c>
      <c r="C1368" s="60">
        <v>11.26</v>
      </c>
      <c r="D1368" s="60"/>
      <c r="E1368" s="60">
        <v>0.90500000000000003</v>
      </c>
      <c r="F1368" s="60"/>
      <c r="G1368" s="60">
        <v>0</v>
      </c>
      <c r="H1368" s="60">
        <v>0.98</v>
      </c>
      <c r="I1368" s="60">
        <v>-96.1</v>
      </c>
      <c r="J1368" s="60"/>
      <c r="K1368" s="60"/>
    </row>
    <row r="1369" spans="1:11" x14ac:dyDescent="0.3">
      <c r="A1369" s="60" t="s">
        <v>1126</v>
      </c>
      <c r="B1369" s="60" t="s">
        <v>1127</v>
      </c>
      <c r="C1369" s="60">
        <v>11859.27</v>
      </c>
      <c r="D1369" s="60"/>
      <c r="E1369" s="60">
        <v>85.54</v>
      </c>
      <c r="F1369" s="60"/>
      <c r="G1369" s="60">
        <v>1.87</v>
      </c>
      <c r="H1369" s="60">
        <v>86.36</v>
      </c>
      <c r="I1369" s="60">
        <v>14.57</v>
      </c>
      <c r="J1369" s="60"/>
      <c r="K1369" s="60"/>
    </row>
    <row r="1370" spans="1:11" x14ac:dyDescent="0.3">
      <c r="A1370" s="60" t="s">
        <v>1128</v>
      </c>
      <c r="B1370" s="60" t="s">
        <v>1129</v>
      </c>
      <c r="C1370" s="60">
        <v>10643.22</v>
      </c>
      <c r="D1370" s="60"/>
      <c r="E1370" s="60">
        <v>28.54</v>
      </c>
      <c r="F1370" s="60"/>
      <c r="G1370" s="60">
        <v>1.1200000000000001</v>
      </c>
      <c r="H1370" s="60">
        <v>34.409999999999997</v>
      </c>
      <c r="I1370" s="60">
        <v>13.93</v>
      </c>
      <c r="J1370" s="60"/>
      <c r="K1370" s="60"/>
    </row>
    <row r="1371" spans="1:11" x14ac:dyDescent="0.3">
      <c r="A1371" s="60" t="s">
        <v>4580</v>
      </c>
      <c r="B1371" s="60" t="s">
        <v>7944</v>
      </c>
      <c r="C1371" s="60">
        <v>693.69</v>
      </c>
      <c r="D1371" s="60"/>
      <c r="E1371" s="60">
        <v>203.19</v>
      </c>
      <c r="F1371" s="60"/>
      <c r="G1371" s="60">
        <v>0</v>
      </c>
      <c r="H1371" s="60">
        <v>228.79</v>
      </c>
      <c r="I1371" s="60">
        <v>35.630000000000003</v>
      </c>
      <c r="J1371" s="60"/>
      <c r="K1371" s="60"/>
    </row>
    <row r="1372" spans="1:11" x14ac:dyDescent="0.3">
      <c r="A1372" s="60" t="s">
        <v>1130</v>
      </c>
      <c r="B1372" s="60" t="s">
        <v>1131</v>
      </c>
      <c r="C1372" s="60">
        <v>54637.54</v>
      </c>
      <c r="D1372" s="60"/>
      <c r="E1372" s="60">
        <v>78.989999999999995</v>
      </c>
      <c r="F1372" s="60"/>
      <c r="G1372" s="60">
        <v>0.63</v>
      </c>
      <c r="H1372" s="60">
        <v>102.32</v>
      </c>
      <c r="I1372" s="60">
        <v>12.9</v>
      </c>
      <c r="J1372" s="60"/>
      <c r="K1372" s="60"/>
    </row>
    <row r="1373" spans="1:11" x14ac:dyDescent="0.3">
      <c r="A1373" s="60" t="s">
        <v>4581</v>
      </c>
      <c r="B1373" s="60" t="s">
        <v>7945</v>
      </c>
      <c r="C1373" s="60">
        <v>352.92</v>
      </c>
      <c r="D1373" s="60"/>
      <c r="E1373" s="60">
        <v>3.78</v>
      </c>
      <c r="F1373" s="60"/>
      <c r="G1373" s="60">
        <v>2.12</v>
      </c>
      <c r="H1373" s="60">
        <v>8.23</v>
      </c>
      <c r="I1373" s="60">
        <v>13.75</v>
      </c>
      <c r="J1373" s="60"/>
      <c r="K1373" s="60"/>
    </row>
    <row r="1374" spans="1:11" x14ac:dyDescent="0.3">
      <c r="A1374" s="60" t="s">
        <v>4582</v>
      </c>
      <c r="B1374" s="60" t="s">
        <v>7946</v>
      </c>
      <c r="C1374" s="60">
        <v>301.17</v>
      </c>
      <c r="D1374" s="60"/>
      <c r="E1374" s="60">
        <v>6.05</v>
      </c>
      <c r="F1374" s="60"/>
      <c r="G1374" s="60">
        <v>0</v>
      </c>
      <c r="H1374" s="60">
        <v>9.99</v>
      </c>
      <c r="I1374" s="60">
        <v>15.69</v>
      </c>
      <c r="J1374" s="60"/>
      <c r="K1374" s="60"/>
    </row>
    <row r="1375" spans="1:11" x14ac:dyDescent="0.3">
      <c r="A1375" s="60" t="s">
        <v>4583</v>
      </c>
      <c r="B1375" s="60" t="s">
        <v>7947</v>
      </c>
      <c r="C1375" s="60">
        <v>552.44000000000005</v>
      </c>
      <c r="D1375" s="60"/>
      <c r="E1375" s="60">
        <v>4.95</v>
      </c>
      <c r="F1375" s="60"/>
      <c r="G1375" s="60">
        <v>1.08</v>
      </c>
      <c r="H1375" s="60">
        <v>6.75</v>
      </c>
      <c r="I1375" s="60">
        <v>8.44</v>
      </c>
      <c r="J1375" s="60"/>
      <c r="K1375" s="60"/>
    </row>
    <row r="1376" spans="1:11" x14ac:dyDescent="0.3">
      <c r="A1376" s="60" t="s">
        <v>4584</v>
      </c>
      <c r="B1376" s="60" t="s">
        <v>7948</v>
      </c>
      <c r="C1376" s="60">
        <v>4.63</v>
      </c>
      <c r="D1376" s="60"/>
      <c r="E1376" s="60">
        <v>0.21</v>
      </c>
      <c r="F1376" s="60"/>
      <c r="G1376" s="60">
        <v>0</v>
      </c>
      <c r="H1376" s="60">
        <v>0.27</v>
      </c>
      <c r="I1376" s="60">
        <v>-244.4</v>
      </c>
      <c r="J1376" s="60"/>
      <c r="K1376" s="60"/>
    </row>
    <row r="1377" spans="1:11" x14ac:dyDescent="0.3">
      <c r="A1377" s="60" t="s">
        <v>4585</v>
      </c>
      <c r="B1377" s="60" t="s">
        <v>7949</v>
      </c>
      <c r="C1377" s="60">
        <v>782.06</v>
      </c>
      <c r="D1377" s="60"/>
      <c r="E1377" s="60">
        <v>27.77</v>
      </c>
      <c r="F1377" s="60"/>
      <c r="G1377" s="60">
        <v>4.32</v>
      </c>
      <c r="H1377" s="60">
        <v>29.52</v>
      </c>
      <c r="I1377" s="60">
        <v>6.24</v>
      </c>
      <c r="J1377" s="60"/>
      <c r="K1377" s="60"/>
    </row>
    <row r="1378" spans="1:11" x14ac:dyDescent="0.3">
      <c r="A1378" s="60" t="s">
        <v>1132</v>
      </c>
      <c r="B1378" s="60" t="s">
        <v>1133</v>
      </c>
      <c r="C1378" s="60">
        <v>1536.18</v>
      </c>
      <c r="D1378" s="60"/>
      <c r="E1378" s="60">
        <v>84.9</v>
      </c>
      <c r="F1378" s="60"/>
      <c r="G1378" s="60">
        <v>4.33</v>
      </c>
      <c r="H1378" s="60">
        <v>96.96</v>
      </c>
      <c r="I1378" s="60">
        <v>44</v>
      </c>
      <c r="J1378" s="60"/>
      <c r="K1378" s="60"/>
    </row>
    <row r="1379" spans="1:11" x14ac:dyDescent="0.3">
      <c r="A1379" s="60" t="s">
        <v>1134</v>
      </c>
      <c r="B1379" s="60" t="s">
        <v>1135</v>
      </c>
      <c r="C1379" s="60">
        <v>1149.2</v>
      </c>
      <c r="D1379" s="60"/>
      <c r="E1379" s="60">
        <v>23.5</v>
      </c>
      <c r="F1379" s="60"/>
      <c r="G1379" s="60">
        <v>0</v>
      </c>
      <c r="H1379" s="60">
        <v>25.09</v>
      </c>
      <c r="I1379" s="60">
        <v>4.4400000000000004</v>
      </c>
      <c r="J1379" s="60"/>
      <c r="K1379" s="60"/>
    </row>
    <row r="1380" spans="1:11" x14ac:dyDescent="0.3">
      <c r="A1380" s="60" t="s">
        <v>1136</v>
      </c>
      <c r="B1380" s="60" t="s">
        <v>1137</v>
      </c>
      <c r="C1380" s="60">
        <v>157881.59</v>
      </c>
      <c r="D1380" s="60"/>
      <c r="E1380" s="60">
        <v>98.24</v>
      </c>
      <c r="F1380" s="60"/>
      <c r="G1380" s="60">
        <v>1.45</v>
      </c>
      <c r="H1380" s="60">
        <v>120.07</v>
      </c>
      <c r="I1380" s="60">
        <v>19.809999999999999</v>
      </c>
      <c r="J1380" s="60"/>
      <c r="K1380" s="60"/>
    </row>
    <row r="1381" spans="1:11" x14ac:dyDescent="0.3">
      <c r="A1381" s="60" t="s">
        <v>1138</v>
      </c>
      <c r="B1381" s="60" t="s">
        <v>1139</v>
      </c>
      <c r="C1381" s="60">
        <v>10810.94</v>
      </c>
      <c r="D1381" s="60"/>
      <c r="E1381" s="60">
        <v>27.5</v>
      </c>
      <c r="F1381" s="60"/>
      <c r="G1381" s="60">
        <v>0</v>
      </c>
      <c r="H1381" s="60">
        <v>31.14</v>
      </c>
      <c r="I1381" s="60">
        <v>22.76</v>
      </c>
      <c r="J1381" s="60"/>
      <c r="K1381" s="60"/>
    </row>
    <row r="1382" spans="1:11" x14ac:dyDescent="0.3">
      <c r="A1382" s="60" t="s">
        <v>1140</v>
      </c>
      <c r="B1382" s="60" t="s">
        <v>1141</v>
      </c>
      <c r="C1382" s="60">
        <v>10398.16</v>
      </c>
      <c r="D1382" s="60"/>
      <c r="E1382" s="60">
        <v>26.45</v>
      </c>
      <c r="F1382" s="60"/>
      <c r="G1382" s="60">
        <v>0</v>
      </c>
      <c r="H1382" s="60">
        <v>31.08</v>
      </c>
      <c r="I1382" s="60">
        <v>22.76</v>
      </c>
      <c r="J1382" s="60"/>
      <c r="K1382" s="60"/>
    </row>
    <row r="1383" spans="1:11" x14ac:dyDescent="0.3">
      <c r="A1383" s="60" t="s">
        <v>1142</v>
      </c>
      <c r="B1383" s="60" t="s">
        <v>1143</v>
      </c>
      <c r="C1383" s="60">
        <v>10516.09</v>
      </c>
      <c r="D1383" s="60"/>
      <c r="E1383" s="60">
        <v>26.75</v>
      </c>
      <c r="F1383" s="60"/>
      <c r="G1383" s="60">
        <v>0</v>
      </c>
      <c r="H1383" s="60">
        <v>29.58</v>
      </c>
      <c r="I1383" s="60">
        <v>22.76</v>
      </c>
      <c r="J1383" s="60"/>
      <c r="K1383" s="60"/>
    </row>
    <row r="1384" spans="1:11" x14ac:dyDescent="0.3">
      <c r="A1384" s="60" t="s">
        <v>1144</v>
      </c>
      <c r="B1384" s="60" t="s">
        <v>1145</v>
      </c>
      <c r="C1384" s="60">
        <v>25962.38</v>
      </c>
      <c r="D1384" s="60"/>
      <c r="E1384" s="60">
        <v>55.85</v>
      </c>
      <c r="F1384" s="60"/>
      <c r="G1384" s="60">
        <v>0</v>
      </c>
      <c r="H1384" s="60">
        <v>64.36</v>
      </c>
      <c r="I1384" s="60">
        <v>40.840000000000003</v>
      </c>
      <c r="J1384" s="60"/>
      <c r="K1384" s="60"/>
    </row>
    <row r="1385" spans="1:11" x14ac:dyDescent="0.3">
      <c r="A1385" s="60" t="s">
        <v>4586</v>
      </c>
      <c r="B1385" s="60" t="s">
        <v>7950</v>
      </c>
      <c r="C1385" s="60">
        <v>63.48</v>
      </c>
      <c r="D1385" s="60"/>
      <c r="E1385" s="60">
        <v>93.7</v>
      </c>
      <c r="F1385" s="60"/>
      <c r="G1385" s="60">
        <v>0.78</v>
      </c>
      <c r="H1385" s="60">
        <v>94.69</v>
      </c>
      <c r="I1385" s="60">
        <v>9.5</v>
      </c>
      <c r="J1385" s="60"/>
      <c r="K1385" s="60"/>
    </row>
    <row r="1386" spans="1:11" x14ac:dyDescent="0.3">
      <c r="A1386" s="60" t="s">
        <v>4587</v>
      </c>
      <c r="B1386" s="60" t="s">
        <v>7951</v>
      </c>
      <c r="C1386" s="60">
        <v>317.35000000000002</v>
      </c>
      <c r="D1386" s="60"/>
      <c r="E1386" s="60">
        <v>229.8</v>
      </c>
      <c r="F1386" s="60"/>
      <c r="G1386" s="60">
        <v>0</v>
      </c>
      <c r="H1386" s="60">
        <v>241.8</v>
      </c>
      <c r="I1386" s="60">
        <v>-0.19</v>
      </c>
      <c r="J1386" s="60"/>
      <c r="K1386" s="60"/>
    </row>
    <row r="1387" spans="1:11" x14ac:dyDescent="0.3">
      <c r="A1387" s="60" t="s">
        <v>4588</v>
      </c>
      <c r="B1387" s="60" t="s">
        <v>7952</v>
      </c>
      <c r="C1387" s="60">
        <v>1178.08</v>
      </c>
      <c r="D1387" s="60"/>
      <c r="E1387" s="60">
        <v>19.04</v>
      </c>
      <c r="F1387" s="60"/>
      <c r="G1387" s="60">
        <v>3.15</v>
      </c>
      <c r="H1387" s="60">
        <v>28.29</v>
      </c>
      <c r="I1387" s="60">
        <v>-5.78</v>
      </c>
      <c r="J1387" s="60"/>
      <c r="K1387" s="60"/>
    </row>
    <row r="1388" spans="1:11" x14ac:dyDescent="0.3">
      <c r="A1388" s="60" t="s">
        <v>4589</v>
      </c>
      <c r="B1388" s="60" t="s">
        <v>7953</v>
      </c>
      <c r="C1388" s="60">
        <v>620.03</v>
      </c>
      <c r="D1388" s="60"/>
      <c r="E1388" s="60">
        <v>25</v>
      </c>
      <c r="F1388" s="60"/>
      <c r="G1388" s="60">
        <v>10.48</v>
      </c>
      <c r="H1388" s="60">
        <v>37.32</v>
      </c>
      <c r="I1388" s="60">
        <v>-554.9</v>
      </c>
      <c r="J1388" s="60"/>
      <c r="K1388" s="60"/>
    </row>
    <row r="1389" spans="1:11" x14ac:dyDescent="0.3">
      <c r="A1389" s="60" t="s">
        <v>1146</v>
      </c>
      <c r="B1389" s="60" t="s">
        <v>1147</v>
      </c>
      <c r="C1389" s="60">
        <v>6551.21</v>
      </c>
      <c r="D1389" s="60"/>
      <c r="E1389" s="60">
        <v>58.02</v>
      </c>
      <c r="F1389" s="60"/>
      <c r="G1389" s="60">
        <v>1.04</v>
      </c>
      <c r="H1389" s="60">
        <v>61.59</v>
      </c>
      <c r="I1389" s="60">
        <v>18.149999999999999</v>
      </c>
      <c r="J1389" s="60"/>
      <c r="K1389" s="60"/>
    </row>
    <row r="1390" spans="1:11" x14ac:dyDescent="0.3">
      <c r="A1390" s="60" t="s">
        <v>4590</v>
      </c>
      <c r="B1390" s="60" t="s">
        <v>7954</v>
      </c>
      <c r="C1390" s="60">
        <v>444.2</v>
      </c>
      <c r="D1390" s="60"/>
      <c r="E1390" s="60">
        <v>13.33</v>
      </c>
      <c r="F1390" s="60"/>
      <c r="G1390" s="60">
        <v>0</v>
      </c>
      <c r="H1390" s="60">
        <v>16.489999999999998</v>
      </c>
      <c r="I1390" s="60">
        <v>45.12</v>
      </c>
      <c r="J1390" s="60"/>
      <c r="K1390" s="60"/>
    </row>
    <row r="1391" spans="1:11" x14ac:dyDescent="0.3">
      <c r="A1391" s="60" t="s">
        <v>4591</v>
      </c>
      <c r="B1391" s="60" t="s">
        <v>7955</v>
      </c>
      <c r="C1391" s="60">
        <v>151.43</v>
      </c>
      <c r="D1391" s="60"/>
      <c r="E1391" s="60">
        <v>19.63</v>
      </c>
      <c r="F1391" s="60"/>
      <c r="G1391" s="60">
        <v>0</v>
      </c>
      <c r="H1391" s="60">
        <v>25.18</v>
      </c>
      <c r="I1391" s="60">
        <v>8.1199999999999992</v>
      </c>
      <c r="J1391" s="60"/>
      <c r="K1391" s="60"/>
    </row>
    <row r="1392" spans="1:11" x14ac:dyDescent="0.3">
      <c r="A1392" s="60" t="s">
        <v>1148</v>
      </c>
      <c r="B1392" s="60" t="s">
        <v>1149</v>
      </c>
      <c r="C1392" s="60">
        <v>6375.92</v>
      </c>
      <c r="D1392" s="60"/>
      <c r="E1392" s="60">
        <v>13.6</v>
      </c>
      <c r="F1392" s="60"/>
      <c r="G1392" s="60">
        <v>2.87</v>
      </c>
      <c r="H1392" s="60">
        <v>17.100000000000001</v>
      </c>
      <c r="I1392" s="60">
        <v>37.78</v>
      </c>
      <c r="J1392" s="60"/>
      <c r="K1392" s="60"/>
    </row>
    <row r="1393" spans="1:11" x14ac:dyDescent="0.3">
      <c r="A1393" s="60" t="s">
        <v>1150</v>
      </c>
      <c r="B1393" s="60" t="s">
        <v>1151</v>
      </c>
      <c r="C1393" s="60">
        <v>4744.93</v>
      </c>
      <c r="D1393" s="60"/>
      <c r="E1393" s="60">
        <v>47</v>
      </c>
      <c r="F1393" s="60"/>
      <c r="G1393" s="60">
        <v>1.19</v>
      </c>
      <c r="H1393" s="60">
        <v>54.96</v>
      </c>
      <c r="I1393" s="60">
        <v>10.01</v>
      </c>
      <c r="J1393" s="60"/>
      <c r="K1393" s="60"/>
    </row>
    <row r="1394" spans="1:11" x14ac:dyDescent="0.3">
      <c r="A1394" s="60" t="s">
        <v>4592</v>
      </c>
      <c r="B1394" s="60" t="s">
        <v>7956</v>
      </c>
      <c r="C1394" s="60">
        <v>51.2</v>
      </c>
      <c r="D1394" s="60"/>
      <c r="E1394" s="60">
        <v>4.92</v>
      </c>
      <c r="F1394" s="60"/>
      <c r="G1394" s="60">
        <v>0</v>
      </c>
      <c r="H1394" s="60">
        <v>5.6</v>
      </c>
      <c r="I1394" s="60">
        <v>38.43</v>
      </c>
      <c r="J1394" s="60"/>
      <c r="K1394" s="60"/>
    </row>
    <row r="1395" spans="1:11" x14ac:dyDescent="0.3">
      <c r="A1395" s="60" t="s">
        <v>4593</v>
      </c>
      <c r="B1395" s="60" t="s">
        <v>7957</v>
      </c>
      <c r="C1395" s="60">
        <v>290.97000000000003</v>
      </c>
      <c r="D1395" s="60"/>
      <c r="E1395" s="60">
        <v>14.19</v>
      </c>
      <c r="F1395" s="60"/>
      <c r="G1395" s="60">
        <v>11.91</v>
      </c>
      <c r="H1395" s="60">
        <v>16.010000000000002</v>
      </c>
      <c r="I1395" s="60">
        <v>21.28</v>
      </c>
      <c r="J1395" s="60"/>
      <c r="K1395" s="60"/>
    </row>
    <row r="1396" spans="1:11" x14ac:dyDescent="0.3">
      <c r="A1396" s="60" t="s">
        <v>1152</v>
      </c>
      <c r="B1396" s="60" t="s">
        <v>1153</v>
      </c>
      <c r="C1396" s="60">
        <v>18468.580000000002</v>
      </c>
      <c r="D1396" s="60"/>
      <c r="E1396" s="60">
        <v>68.19</v>
      </c>
      <c r="F1396" s="60"/>
      <c r="G1396" s="60">
        <v>1.7</v>
      </c>
      <c r="H1396" s="60">
        <v>88.63</v>
      </c>
      <c r="I1396" s="60">
        <v>58.26</v>
      </c>
      <c r="J1396" s="60"/>
      <c r="K1396" s="60"/>
    </row>
    <row r="1397" spans="1:11" x14ac:dyDescent="0.3">
      <c r="A1397" s="60" t="s">
        <v>1154</v>
      </c>
      <c r="B1397" s="60" t="s">
        <v>1155</v>
      </c>
      <c r="C1397" s="60">
        <v>14135.68</v>
      </c>
      <c r="D1397" s="60"/>
      <c r="E1397" s="60">
        <v>88.94</v>
      </c>
      <c r="F1397" s="60"/>
      <c r="G1397" s="60">
        <v>3.96</v>
      </c>
      <c r="H1397" s="60">
        <v>112.1</v>
      </c>
      <c r="I1397" s="60">
        <v>9.81</v>
      </c>
      <c r="J1397" s="60"/>
      <c r="K1397" s="60"/>
    </row>
    <row r="1398" spans="1:11" x14ac:dyDescent="0.3">
      <c r="A1398" s="60" t="s">
        <v>4594</v>
      </c>
      <c r="B1398" s="60" t="s">
        <v>7958</v>
      </c>
      <c r="C1398" s="60">
        <v>935.64</v>
      </c>
      <c r="D1398" s="60"/>
      <c r="E1398" s="60">
        <v>32.25</v>
      </c>
      <c r="F1398" s="60"/>
      <c r="G1398" s="60">
        <v>0</v>
      </c>
      <c r="H1398" s="60">
        <v>32.78</v>
      </c>
      <c r="I1398" s="60">
        <v>24.89</v>
      </c>
      <c r="J1398" s="60"/>
      <c r="K1398" s="60"/>
    </row>
    <row r="1399" spans="1:11" x14ac:dyDescent="0.3">
      <c r="A1399" s="60" t="s">
        <v>1156</v>
      </c>
      <c r="B1399" s="60" t="s">
        <v>1157</v>
      </c>
      <c r="C1399" s="60">
        <v>19312.330000000002</v>
      </c>
      <c r="D1399" s="60"/>
      <c r="E1399" s="60">
        <v>81.91</v>
      </c>
      <c r="F1399" s="60"/>
      <c r="G1399" s="60">
        <v>0</v>
      </c>
      <c r="H1399" s="60">
        <v>98.12</v>
      </c>
      <c r="I1399" s="60">
        <v>16.29</v>
      </c>
      <c r="J1399" s="60"/>
      <c r="K1399" s="60"/>
    </row>
    <row r="1400" spans="1:11" x14ac:dyDescent="0.3">
      <c r="A1400" s="60" t="s">
        <v>1158</v>
      </c>
      <c r="B1400" s="60" t="s">
        <v>1159</v>
      </c>
      <c r="C1400" s="60">
        <v>3266.14</v>
      </c>
      <c r="D1400" s="60"/>
      <c r="E1400" s="60">
        <v>67.209999999999994</v>
      </c>
      <c r="F1400" s="60"/>
      <c r="G1400" s="60">
        <v>1.79</v>
      </c>
      <c r="H1400" s="60">
        <v>70.22</v>
      </c>
      <c r="I1400" s="60">
        <v>30.08</v>
      </c>
      <c r="J1400" s="60"/>
      <c r="K1400" s="60"/>
    </row>
    <row r="1401" spans="1:11" x14ac:dyDescent="0.3">
      <c r="A1401" s="60" t="s">
        <v>1160</v>
      </c>
      <c r="B1401" s="60" t="s">
        <v>1161</v>
      </c>
      <c r="C1401" s="60">
        <v>1497.49</v>
      </c>
      <c r="D1401" s="60"/>
      <c r="E1401" s="60">
        <v>24.45</v>
      </c>
      <c r="F1401" s="60"/>
      <c r="G1401" s="60">
        <v>4.05</v>
      </c>
      <c r="H1401" s="60">
        <v>35.25</v>
      </c>
      <c r="I1401" s="60">
        <v>1.83</v>
      </c>
      <c r="J1401" s="60"/>
      <c r="K1401" s="60"/>
    </row>
    <row r="1402" spans="1:11" x14ac:dyDescent="0.3">
      <c r="A1402" s="60" t="s">
        <v>4595</v>
      </c>
      <c r="B1402" s="60" t="s">
        <v>7959</v>
      </c>
      <c r="C1402" s="60">
        <v>489.27</v>
      </c>
      <c r="D1402" s="60"/>
      <c r="E1402" s="60">
        <v>15.95</v>
      </c>
      <c r="F1402" s="60"/>
      <c r="G1402" s="60">
        <v>6.33</v>
      </c>
      <c r="H1402" s="60">
        <v>17.600000000000001</v>
      </c>
      <c r="I1402" s="60">
        <v>24.1</v>
      </c>
      <c r="J1402" s="60"/>
      <c r="K1402" s="60"/>
    </row>
    <row r="1403" spans="1:11" x14ac:dyDescent="0.3">
      <c r="A1403" s="60" t="s">
        <v>4596</v>
      </c>
      <c r="B1403" s="60" t="s">
        <v>7960</v>
      </c>
      <c r="C1403" s="60">
        <v>310.93</v>
      </c>
      <c r="D1403" s="60"/>
      <c r="E1403" s="60">
        <v>29.55</v>
      </c>
      <c r="F1403" s="60"/>
      <c r="G1403" s="60">
        <v>0</v>
      </c>
      <c r="H1403" s="60">
        <v>43.02</v>
      </c>
      <c r="I1403" s="60">
        <v>-38.75</v>
      </c>
      <c r="J1403" s="60"/>
      <c r="K1403" s="60"/>
    </row>
    <row r="1404" spans="1:11" x14ac:dyDescent="0.3">
      <c r="A1404" s="60" t="s">
        <v>4597</v>
      </c>
      <c r="B1404" s="60" t="s">
        <v>7961</v>
      </c>
      <c r="C1404" s="60">
        <v>122.72</v>
      </c>
      <c r="D1404" s="60"/>
      <c r="E1404" s="60">
        <v>4.9000000000000004</v>
      </c>
      <c r="F1404" s="60"/>
      <c r="G1404" s="60">
        <v>0</v>
      </c>
      <c r="H1404" s="60">
        <v>15.35</v>
      </c>
      <c r="I1404" s="60">
        <v>-50.07</v>
      </c>
      <c r="J1404" s="60"/>
      <c r="K1404" s="60"/>
    </row>
    <row r="1405" spans="1:11" x14ac:dyDescent="0.3">
      <c r="A1405" s="60" t="s">
        <v>4598</v>
      </c>
      <c r="B1405" s="60" t="s">
        <v>7962</v>
      </c>
      <c r="C1405" s="60">
        <v>45.25</v>
      </c>
      <c r="D1405" s="60"/>
      <c r="E1405" s="60">
        <v>1.49</v>
      </c>
      <c r="F1405" s="60"/>
      <c r="G1405" s="60">
        <v>0</v>
      </c>
      <c r="H1405" s="60">
        <v>19.190000000000001</v>
      </c>
      <c r="I1405" s="60">
        <v>-38.72</v>
      </c>
      <c r="J1405" s="60"/>
      <c r="K1405" s="60"/>
    </row>
    <row r="1406" spans="1:11" x14ac:dyDescent="0.3">
      <c r="A1406" s="60" t="s">
        <v>4599</v>
      </c>
      <c r="B1406" s="60" t="s">
        <v>7963</v>
      </c>
      <c r="C1406" s="60">
        <v>4482.87</v>
      </c>
      <c r="D1406" s="60"/>
      <c r="E1406" s="60">
        <v>121.87</v>
      </c>
      <c r="F1406" s="60"/>
      <c r="G1406" s="60">
        <v>1.58</v>
      </c>
      <c r="H1406" s="60">
        <v>140.72999999999999</v>
      </c>
      <c r="I1406" s="60">
        <v>-24.33</v>
      </c>
      <c r="J1406" s="60"/>
      <c r="K1406" s="60"/>
    </row>
    <row r="1407" spans="1:11" x14ac:dyDescent="0.3">
      <c r="A1407" s="60" t="s">
        <v>4600</v>
      </c>
      <c r="B1407" s="60" t="s">
        <v>7964</v>
      </c>
      <c r="C1407" s="60">
        <v>110.59</v>
      </c>
      <c r="D1407" s="60"/>
      <c r="E1407" s="60">
        <v>26.15</v>
      </c>
      <c r="F1407" s="60"/>
      <c r="G1407" s="60">
        <v>1.07</v>
      </c>
      <c r="H1407" s="60">
        <v>29.5</v>
      </c>
      <c r="I1407" s="60">
        <v>9.4499999999999993</v>
      </c>
      <c r="J1407" s="60"/>
      <c r="K1407" s="60"/>
    </row>
    <row r="1408" spans="1:11" x14ac:dyDescent="0.3">
      <c r="A1408" s="60" t="s">
        <v>4601</v>
      </c>
      <c r="B1408" s="60" t="s">
        <v>7965</v>
      </c>
      <c r="C1408" s="60">
        <v>4669.3100000000004</v>
      </c>
      <c r="D1408" s="60"/>
      <c r="E1408" s="60">
        <v>50.9</v>
      </c>
      <c r="F1408" s="60"/>
      <c r="G1408" s="60">
        <v>2.36</v>
      </c>
      <c r="H1408" s="60">
        <v>52.08</v>
      </c>
      <c r="I1408" s="60">
        <v>-95.96</v>
      </c>
      <c r="J1408" s="60"/>
      <c r="K1408" s="60"/>
    </row>
    <row r="1409" spans="1:11" x14ac:dyDescent="0.3">
      <c r="A1409" s="60" t="s">
        <v>4602</v>
      </c>
      <c r="B1409" s="60" t="s">
        <v>7966</v>
      </c>
      <c r="C1409" s="60">
        <v>251.88</v>
      </c>
      <c r="D1409" s="60"/>
      <c r="E1409" s="60">
        <v>0.47220000000000001</v>
      </c>
      <c r="F1409" s="60"/>
      <c r="G1409" s="60">
        <v>0</v>
      </c>
      <c r="H1409" s="60">
        <v>0.65</v>
      </c>
      <c r="I1409" s="60">
        <v>-9.41</v>
      </c>
      <c r="J1409" s="60"/>
      <c r="K1409" s="60"/>
    </row>
    <row r="1410" spans="1:11" x14ac:dyDescent="0.3">
      <c r="A1410" s="60" t="s">
        <v>4603</v>
      </c>
      <c r="B1410" s="60" t="s">
        <v>7967</v>
      </c>
      <c r="C1410" s="60">
        <v>2138.73</v>
      </c>
      <c r="D1410" s="60"/>
      <c r="E1410" s="60">
        <v>19.899999999999999</v>
      </c>
      <c r="F1410" s="60"/>
      <c r="G1410" s="60">
        <v>0</v>
      </c>
      <c r="H1410" s="60">
        <v>22.68</v>
      </c>
      <c r="I1410" s="60">
        <v>-10.87</v>
      </c>
      <c r="J1410" s="60"/>
      <c r="K1410" s="60"/>
    </row>
    <row r="1411" spans="1:11" x14ac:dyDescent="0.3">
      <c r="A1411" s="60" t="s">
        <v>4604</v>
      </c>
      <c r="B1411" s="60" t="s">
        <v>7968</v>
      </c>
      <c r="C1411" s="60">
        <v>6356.15</v>
      </c>
      <c r="D1411" s="60"/>
      <c r="E1411" s="60">
        <v>9.58</v>
      </c>
      <c r="F1411" s="60"/>
      <c r="G1411" s="60">
        <v>1.27</v>
      </c>
      <c r="H1411" s="60">
        <v>11.88</v>
      </c>
      <c r="I1411" s="60">
        <v>2.95</v>
      </c>
      <c r="J1411" s="60"/>
      <c r="K1411" s="60"/>
    </row>
    <row r="1412" spans="1:11" x14ac:dyDescent="0.3">
      <c r="A1412" s="60" t="s">
        <v>1162</v>
      </c>
      <c r="B1412" s="60" t="s">
        <v>1163</v>
      </c>
      <c r="C1412" s="60">
        <v>1203.18</v>
      </c>
      <c r="D1412" s="60"/>
      <c r="E1412" s="60">
        <v>3.02</v>
      </c>
      <c r="F1412" s="60"/>
      <c r="G1412" s="60">
        <v>0</v>
      </c>
      <c r="H1412" s="60">
        <v>4.68</v>
      </c>
      <c r="I1412" s="60">
        <v>1.82</v>
      </c>
      <c r="J1412" s="60"/>
      <c r="K1412" s="60"/>
    </row>
    <row r="1413" spans="1:11" x14ac:dyDescent="0.3">
      <c r="A1413" s="60" t="s">
        <v>1164</v>
      </c>
      <c r="B1413" s="60" t="s">
        <v>1165</v>
      </c>
      <c r="C1413" s="60">
        <v>34510.21</v>
      </c>
      <c r="D1413" s="60"/>
      <c r="E1413" s="60">
        <v>21.73</v>
      </c>
      <c r="F1413" s="60"/>
      <c r="G1413" s="60">
        <v>0.99</v>
      </c>
      <c r="H1413" s="60">
        <v>24.42</v>
      </c>
      <c r="I1413" s="60">
        <v>6.8</v>
      </c>
      <c r="J1413" s="60"/>
      <c r="K1413" s="60"/>
    </row>
    <row r="1414" spans="1:11" x14ac:dyDescent="0.3">
      <c r="A1414" s="60" t="s">
        <v>1166</v>
      </c>
      <c r="B1414" s="60" t="s">
        <v>1167</v>
      </c>
      <c r="C1414" s="60">
        <v>2305.83</v>
      </c>
      <c r="D1414" s="60"/>
      <c r="E1414" s="60">
        <v>16.809999999999999</v>
      </c>
      <c r="F1414" s="60"/>
      <c r="G1414" s="60">
        <v>0</v>
      </c>
      <c r="H1414" s="60">
        <v>26.11</v>
      </c>
      <c r="I1414" s="60">
        <v>6.32</v>
      </c>
      <c r="J1414" s="60"/>
      <c r="K1414" s="60"/>
    </row>
    <row r="1415" spans="1:11" x14ac:dyDescent="0.3">
      <c r="A1415" s="60" t="s">
        <v>1168</v>
      </c>
      <c r="B1415" s="60" t="s">
        <v>1169</v>
      </c>
      <c r="C1415" s="60">
        <v>2433.48</v>
      </c>
      <c r="D1415" s="60"/>
      <c r="E1415" s="60">
        <v>17.95</v>
      </c>
      <c r="F1415" s="60"/>
      <c r="G1415" s="60">
        <v>5.01</v>
      </c>
      <c r="H1415" s="60">
        <v>22.02</v>
      </c>
      <c r="I1415" s="60">
        <v>1.77</v>
      </c>
      <c r="J1415" s="60"/>
      <c r="K1415" s="60"/>
    </row>
    <row r="1416" spans="1:11" x14ac:dyDescent="0.3">
      <c r="A1416" s="60" t="s">
        <v>1170</v>
      </c>
      <c r="B1416" s="60" t="s">
        <v>1171</v>
      </c>
      <c r="C1416" s="60">
        <v>2013.96</v>
      </c>
      <c r="D1416" s="60"/>
      <c r="E1416" s="60">
        <v>67.150000000000006</v>
      </c>
      <c r="F1416" s="60"/>
      <c r="G1416" s="60">
        <v>0</v>
      </c>
      <c r="H1416" s="60">
        <v>72.260000000000005</v>
      </c>
      <c r="I1416" s="60">
        <v>14.01</v>
      </c>
      <c r="J1416" s="60"/>
      <c r="K1416" s="60"/>
    </row>
    <row r="1417" spans="1:11" x14ac:dyDescent="0.3">
      <c r="A1417" s="60" t="s">
        <v>1172</v>
      </c>
      <c r="B1417" s="60" t="s">
        <v>1173</v>
      </c>
      <c r="C1417" s="60">
        <v>2383.17</v>
      </c>
      <c r="D1417" s="60"/>
      <c r="E1417" s="60">
        <v>68.849999999999994</v>
      </c>
      <c r="F1417" s="60"/>
      <c r="G1417" s="60">
        <v>0</v>
      </c>
      <c r="H1417" s="60">
        <v>69.48</v>
      </c>
      <c r="I1417" s="60">
        <v>18.489999999999998</v>
      </c>
      <c r="J1417" s="60"/>
      <c r="K1417" s="60"/>
    </row>
    <row r="1418" spans="1:11" x14ac:dyDescent="0.3">
      <c r="A1418" s="60" t="s">
        <v>1174</v>
      </c>
      <c r="B1418" s="60" t="s">
        <v>1175</v>
      </c>
      <c r="C1418" s="60">
        <v>10899.15</v>
      </c>
      <c r="D1418" s="60"/>
      <c r="E1418" s="60">
        <v>70.16</v>
      </c>
      <c r="F1418" s="60"/>
      <c r="G1418" s="60">
        <v>2.5099999999999998</v>
      </c>
      <c r="H1418" s="60">
        <v>74.53</v>
      </c>
      <c r="I1418" s="60">
        <v>12.93</v>
      </c>
      <c r="J1418" s="60"/>
      <c r="K1418" s="60"/>
    </row>
    <row r="1419" spans="1:11" x14ac:dyDescent="0.3">
      <c r="A1419" s="60" t="s">
        <v>1176</v>
      </c>
      <c r="B1419" s="60" t="s">
        <v>1177</v>
      </c>
      <c r="C1419" s="60">
        <v>59691.11</v>
      </c>
      <c r="D1419" s="60"/>
      <c r="E1419" s="60">
        <v>53.23</v>
      </c>
      <c r="F1419" s="60"/>
      <c r="G1419" s="60">
        <v>3.46</v>
      </c>
      <c r="H1419" s="60">
        <v>56.97</v>
      </c>
      <c r="I1419" s="60">
        <v>17.809999999999999</v>
      </c>
      <c r="J1419" s="60"/>
      <c r="K1419" s="60"/>
    </row>
    <row r="1420" spans="1:11" x14ac:dyDescent="0.3">
      <c r="A1420" s="60" t="s">
        <v>1178</v>
      </c>
      <c r="B1420" s="60" t="s">
        <v>1179</v>
      </c>
      <c r="C1420" s="60">
        <v>8536.9699999999993</v>
      </c>
      <c r="D1420" s="60"/>
      <c r="E1420" s="60">
        <v>57.74</v>
      </c>
      <c r="F1420" s="60"/>
      <c r="G1420" s="60">
        <v>1.35</v>
      </c>
      <c r="H1420" s="60">
        <v>61.12</v>
      </c>
      <c r="I1420" s="60">
        <v>14.61</v>
      </c>
      <c r="J1420" s="60"/>
      <c r="K1420" s="60"/>
    </row>
    <row r="1421" spans="1:11" x14ac:dyDescent="0.3">
      <c r="A1421" s="60" t="s">
        <v>4605</v>
      </c>
      <c r="B1421" s="60" t="s">
        <v>7969</v>
      </c>
      <c r="C1421" s="60">
        <v>13.94</v>
      </c>
      <c r="D1421" s="60"/>
      <c r="E1421" s="60">
        <v>0.9</v>
      </c>
      <c r="F1421" s="60"/>
      <c r="G1421" s="60">
        <v>0</v>
      </c>
      <c r="H1421" s="60">
        <v>1.02</v>
      </c>
      <c r="I1421" s="60">
        <v>-4.83</v>
      </c>
      <c r="J1421" s="60"/>
      <c r="K1421" s="60"/>
    </row>
    <row r="1422" spans="1:11" x14ac:dyDescent="0.3">
      <c r="A1422" s="60" t="s">
        <v>4606</v>
      </c>
      <c r="B1422" s="60" t="s">
        <v>7970</v>
      </c>
      <c r="C1422" s="60">
        <v>979.61</v>
      </c>
      <c r="D1422" s="60"/>
      <c r="E1422" s="60">
        <v>14.68</v>
      </c>
      <c r="F1422" s="60"/>
      <c r="G1422" s="60">
        <v>0</v>
      </c>
      <c r="H1422" s="60">
        <v>37.76</v>
      </c>
      <c r="I1422" s="60">
        <v>10.47</v>
      </c>
      <c r="J1422" s="60"/>
      <c r="K1422" s="60"/>
    </row>
    <row r="1423" spans="1:11" x14ac:dyDescent="0.3">
      <c r="A1423" s="60" t="s">
        <v>1180</v>
      </c>
      <c r="B1423" s="60" t="s">
        <v>1181</v>
      </c>
      <c r="C1423" s="60">
        <v>3894.61</v>
      </c>
      <c r="D1423" s="60"/>
      <c r="E1423" s="60">
        <v>33.94</v>
      </c>
      <c r="F1423" s="60"/>
      <c r="G1423" s="60">
        <v>9.19</v>
      </c>
      <c r="H1423" s="60">
        <v>37.83</v>
      </c>
      <c r="I1423" s="60">
        <v>12.63</v>
      </c>
      <c r="J1423" s="60"/>
      <c r="K1423" s="60"/>
    </row>
    <row r="1424" spans="1:11" x14ac:dyDescent="0.3">
      <c r="A1424" s="60" t="s">
        <v>4607</v>
      </c>
      <c r="B1424" s="60" t="s">
        <v>7971</v>
      </c>
      <c r="C1424" s="60">
        <v>18.2</v>
      </c>
      <c r="D1424" s="60"/>
      <c r="E1424" s="60">
        <v>1.75</v>
      </c>
      <c r="F1424" s="60"/>
      <c r="G1424" s="60">
        <v>0</v>
      </c>
      <c r="H1424" s="60">
        <v>16.5</v>
      </c>
      <c r="I1424" s="60">
        <v>-87.78</v>
      </c>
      <c r="J1424" s="60"/>
      <c r="K1424" s="60"/>
    </row>
    <row r="1425" spans="1:11" x14ac:dyDescent="0.3">
      <c r="A1425" s="60" t="s">
        <v>1182</v>
      </c>
      <c r="B1425" s="60" t="s">
        <v>1183</v>
      </c>
      <c r="C1425" s="60">
        <v>15336.53</v>
      </c>
      <c r="D1425" s="60"/>
      <c r="E1425" s="60">
        <v>83.48</v>
      </c>
      <c r="F1425" s="60"/>
      <c r="G1425" s="60">
        <v>2.54</v>
      </c>
      <c r="H1425" s="60">
        <v>98.51</v>
      </c>
      <c r="I1425" s="60">
        <v>38.19</v>
      </c>
      <c r="J1425" s="60"/>
      <c r="K1425" s="60"/>
    </row>
    <row r="1426" spans="1:11" x14ac:dyDescent="0.3">
      <c r="A1426" s="60" t="s">
        <v>1184</v>
      </c>
      <c r="B1426" s="60" t="s">
        <v>1185</v>
      </c>
      <c r="C1426" s="60">
        <v>37328.57</v>
      </c>
      <c r="D1426" s="60"/>
      <c r="E1426" s="60">
        <v>30.78</v>
      </c>
      <c r="F1426" s="60"/>
      <c r="G1426" s="60">
        <v>3.02</v>
      </c>
      <c r="H1426" s="60">
        <v>32.46</v>
      </c>
      <c r="I1426" s="60">
        <v>23.44</v>
      </c>
      <c r="J1426" s="60"/>
      <c r="K1426" s="60"/>
    </row>
    <row r="1427" spans="1:11" x14ac:dyDescent="0.3">
      <c r="A1427" s="60" t="s">
        <v>4608</v>
      </c>
      <c r="B1427" s="60" t="s">
        <v>7972</v>
      </c>
      <c r="C1427" s="60">
        <v>5.01</v>
      </c>
      <c r="D1427" s="60"/>
      <c r="E1427" s="60">
        <v>0.74</v>
      </c>
      <c r="F1427" s="60"/>
      <c r="G1427" s="60">
        <v>0</v>
      </c>
      <c r="H1427" s="60">
        <v>0.97</v>
      </c>
      <c r="I1427" s="60">
        <v>-11.1</v>
      </c>
      <c r="J1427" s="60"/>
      <c r="K1427" s="60"/>
    </row>
    <row r="1428" spans="1:11" x14ac:dyDescent="0.3">
      <c r="A1428" s="60" t="s">
        <v>4609</v>
      </c>
      <c r="B1428" s="60" t="s">
        <v>7973</v>
      </c>
      <c r="C1428" s="60">
        <v>7899.86</v>
      </c>
      <c r="D1428" s="60"/>
      <c r="E1428" s="60">
        <v>164.31</v>
      </c>
      <c r="F1428" s="60"/>
      <c r="G1428" s="60">
        <v>0.93</v>
      </c>
      <c r="H1428" s="60">
        <v>170.36</v>
      </c>
      <c r="I1428" s="60">
        <v>-11.04</v>
      </c>
      <c r="J1428" s="60"/>
      <c r="K1428" s="60"/>
    </row>
    <row r="1429" spans="1:11" x14ac:dyDescent="0.3">
      <c r="A1429" s="60" t="s">
        <v>4610</v>
      </c>
      <c r="B1429" s="60" t="s">
        <v>7974</v>
      </c>
      <c r="C1429" s="60">
        <v>222.85</v>
      </c>
      <c r="D1429" s="60"/>
      <c r="E1429" s="60">
        <v>21.36</v>
      </c>
      <c r="F1429" s="60"/>
      <c r="G1429" s="60">
        <v>0</v>
      </c>
      <c r="H1429" s="60">
        <v>26.95</v>
      </c>
      <c r="I1429" s="60">
        <v>22.18</v>
      </c>
      <c r="J1429" s="60"/>
      <c r="K1429" s="60"/>
    </row>
    <row r="1430" spans="1:11" x14ac:dyDescent="0.3">
      <c r="A1430" s="60" t="s">
        <v>4611</v>
      </c>
      <c r="B1430" s="60" t="s">
        <v>7975</v>
      </c>
      <c r="C1430" s="60">
        <v>91.51</v>
      </c>
      <c r="D1430" s="60"/>
      <c r="E1430" s="60">
        <v>4.6500000000000004</v>
      </c>
      <c r="F1430" s="60"/>
      <c r="G1430" s="60">
        <v>4.3</v>
      </c>
      <c r="H1430" s="60">
        <v>6.01</v>
      </c>
      <c r="I1430" s="60">
        <v>8.77</v>
      </c>
      <c r="J1430" s="60"/>
      <c r="K1430" s="60"/>
    </row>
    <row r="1431" spans="1:11" x14ac:dyDescent="0.3">
      <c r="A1431" s="60" t="s">
        <v>4612</v>
      </c>
      <c r="B1431" s="60" t="s">
        <v>7976</v>
      </c>
      <c r="C1431" s="60">
        <v>4.0199999999999996</v>
      </c>
      <c r="D1431" s="60"/>
      <c r="E1431" s="60">
        <v>1.0884</v>
      </c>
      <c r="F1431" s="60"/>
      <c r="G1431" s="60">
        <v>0</v>
      </c>
      <c r="H1431" s="60">
        <v>4.2</v>
      </c>
      <c r="I1431" s="60">
        <v>-643.46</v>
      </c>
      <c r="J1431" s="60"/>
      <c r="K1431" s="60"/>
    </row>
    <row r="1432" spans="1:11" x14ac:dyDescent="0.3">
      <c r="A1432" s="60" t="s">
        <v>1186</v>
      </c>
      <c r="B1432" s="60" t="s">
        <v>1187</v>
      </c>
      <c r="C1432" s="60">
        <v>8608.42</v>
      </c>
      <c r="D1432" s="60"/>
      <c r="E1432" s="60">
        <v>24.27</v>
      </c>
      <c r="F1432" s="60"/>
      <c r="G1432" s="60">
        <v>3.13</v>
      </c>
      <c r="H1432" s="60">
        <v>28.79</v>
      </c>
      <c r="I1432" s="60">
        <v>8.4600000000000009</v>
      </c>
      <c r="J1432" s="60"/>
      <c r="K1432" s="60"/>
    </row>
    <row r="1433" spans="1:11" x14ac:dyDescent="0.3">
      <c r="A1433" s="60" t="s">
        <v>1188</v>
      </c>
      <c r="B1433" s="60" t="s">
        <v>1189</v>
      </c>
      <c r="C1433" s="60">
        <v>2029.2</v>
      </c>
      <c r="D1433" s="60"/>
      <c r="E1433" s="60">
        <v>10.130000000000001</v>
      </c>
      <c r="F1433" s="60"/>
      <c r="G1433" s="60">
        <v>4.9400000000000004</v>
      </c>
      <c r="H1433" s="60">
        <v>11.25</v>
      </c>
      <c r="I1433" s="60">
        <v>6.37</v>
      </c>
      <c r="J1433" s="60"/>
      <c r="K1433" s="60"/>
    </row>
    <row r="1434" spans="1:11" x14ac:dyDescent="0.3">
      <c r="A1434" s="60" t="s">
        <v>1190</v>
      </c>
      <c r="B1434" s="60" t="s">
        <v>1191</v>
      </c>
      <c r="C1434" s="60">
        <v>8965.2199999999993</v>
      </c>
      <c r="D1434" s="60"/>
      <c r="E1434" s="60">
        <v>72.84</v>
      </c>
      <c r="F1434" s="60"/>
      <c r="G1434" s="60">
        <v>3.08</v>
      </c>
      <c r="H1434" s="60">
        <v>73.069999999999993</v>
      </c>
      <c r="I1434" s="60">
        <v>24.97</v>
      </c>
      <c r="J1434" s="60"/>
      <c r="K1434" s="60"/>
    </row>
    <row r="1435" spans="1:11" x14ac:dyDescent="0.3">
      <c r="A1435" s="60" t="s">
        <v>4613</v>
      </c>
      <c r="B1435" s="60" t="s">
        <v>7977</v>
      </c>
      <c r="C1435" s="60">
        <v>17.649999999999999</v>
      </c>
      <c r="D1435" s="60"/>
      <c r="E1435" s="60">
        <v>3.09</v>
      </c>
      <c r="F1435" s="60"/>
      <c r="G1435" s="60">
        <v>0</v>
      </c>
      <c r="H1435" s="60">
        <v>9.7100000000000009</v>
      </c>
      <c r="I1435" s="60">
        <v>-187.84</v>
      </c>
      <c r="J1435" s="60"/>
      <c r="K1435" s="60"/>
    </row>
    <row r="1436" spans="1:11" x14ac:dyDescent="0.3">
      <c r="A1436" s="60" t="s">
        <v>4614</v>
      </c>
      <c r="B1436" s="60" t="s">
        <v>7978</v>
      </c>
      <c r="C1436" s="60">
        <v>78.650000000000006</v>
      </c>
      <c r="D1436" s="60"/>
      <c r="E1436" s="60">
        <v>3.79</v>
      </c>
      <c r="F1436" s="60"/>
      <c r="G1436" s="60">
        <v>0</v>
      </c>
      <c r="H1436" s="60">
        <v>14.57</v>
      </c>
      <c r="I1436" s="60">
        <v>-85.11</v>
      </c>
      <c r="J1436" s="60"/>
      <c r="K1436" s="60"/>
    </row>
    <row r="1437" spans="1:11" x14ac:dyDescent="0.3">
      <c r="A1437" s="60" t="s">
        <v>1192</v>
      </c>
      <c r="B1437" s="60" t="s">
        <v>1193</v>
      </c>
      <c r="C1437" s="60">
        <v>2021.86</v>
      </c>
      <c r="D1437" s="60"/>
      <c r="E1437" s="60">
        <v>53.8</v>
      </c>
      <c r="F1437" s="60"/>
      <c r="G1437" s="60">
        <v>0</v>
      </c>
      <c r="H1437" s="60">
        <v>65.650000000000006</v>
      </c>
      <c r="I1437" s="60">
        <v>8.51</v>
      </c>
      <c r="J1437" s="60"/>
      <c r="K1437" s="60"/>
    </row>
    <row r="1438" spans="1:11" x14ac:dyDescent="0.3">
      <c r="A1438" s="60" t="s">
        <v>4615</v>
      </c>
      <c r="B1438" s="60" t="s">
        <v>7979</v>
      </c>
      <c r="C1438" s="60">
        <v>192.63</v>
      </c>
      <c r="D1438" s="60"/>
      <c r="E1438" s="60">
        <v>1.39</v>
      </c>
      <c r="F1438" s="60"/>
      <c r="G1438" s="60">
        <v>0</v>
      </c>
      <c r="H1438" s="60">
        <v>2.54</v>
      </c>
      <c r="I1438" s="60">
        <v>-220.58</v>
      </c>
      <c r="J1438" s="60"/>
      <c r="K1438" s="60"/>
    </row>
    <row r="1439" spans="1:11" x14ac:dyDescent="0.3">
      <c r="A1439" s="60" t="s">
        <v>4616</v>
      </c>
      <c r="B1439" s="60" t="s">
        <v>7980</v>
      </c>
      <c r="C1439" s="60">
        <v>17.010000000000002</v>
      </c>
      <c r="D1439" s="60"/>
      <c r="E1439" s="60">
        <v>3.1</v>
      </c>
      <c r="F1439" s="60"/>
      <c r="G1439" s="60">
        <v>0</v>
      </c>
      <c r="H1439" s="60">
        <v>8.8000000000000007</v>
      </c>
      <c r="I1439" s="60">
        <v>-390.31</v>
      </c>
      <c r="J1439" s="60"/>
      <c r="K1439" s="60"/>
    </row>
    <row r="1440" spans="1:11" x14ac:dyDescent="0.3">
      <c r="A1440" s="60" t="s">
        <v>4617</v>
      </c>
      <c r="B1440" s="60" t="s">
        <v>7981</v>
      </c>
      <c r="C1440" s="60">
        <v>13.37</v>
      </c>
      <c r="D1440" s="60"/>
      <c r="E1440" s="60">
        <v>11.81</v>
      </c>
      <c r="F1440" s="60"/>
      <c r="G1440" s="60">
        <v>0</v>
      </c>
      <c r="H1440" s="60">
        <v>372.71</v>
      </c>
      <c r="I1440" s="60">
        <v>-366.6</v>
      </c>
      <c r="J1440" s="60"/>
      <c r="K1440" s="60"/>
    </row>
    <row r="1441" spans="1:11" x14ac:dyDescent="0.3">
      <c r="A1441" s="60" t="s">
        <v>4618</v>
      </c>
      <c r="B1441" s="60" t="s">
        <v>7982</v>
      </c>
      <c r="C1441" s="60">
        <v>121.56</v>
      </c>
      <c r="D1441" s="60"/>
      <c r="E1441" s="60">
        <v>4.3</v>
      </c>
      <c r="F1441" s="60"/>
      <c r="G1441" s="60">
        <v>0</v>
      </c>
      <c r="H1441" s="60">
        <v>5.58</v>
      </c>
      <c r="I1441" s="60">
        <v>-4.09</v>
      </c>
      <c r="J1441" s="60"/>
      <c r="K1441" s="60"/>
    </row>
    <row r="1442" spans="1:11" x14ac:dyDescent="0.3">
      <c r="A1442" s="60" t="s">
        <v>1194</v>
      </c>
      <c r="B1442" s="60" t="s">
        <v>1195</v>
      </c>
      <c r="C1442" s="60">
        <v>10505.02</v>
      </c>
      <c r="D1442" s="60"/>
      <c r="E1442" s="60">
        <v>6.0049999999999999</v>
      </c>
      <c r="F1442" s="60"/>
      <c r="G1442" s="60">
        <v>0</v>
      </c>
      <c r="H1442" s="60">
        <v>7.08</v>
      </c>
      <c r="I1442" s="60">
        <v>7.19</v>
      </c>
      <c r="J1442" s="60"/>
      <c r="K1442" s="60"/>
    </row>
    <row r="1443" spans="1:11" x14ac:dyDescent="0.3">
      <c r="A1443" s="60" t="s">
        <v>1196</v>
      </c>
      <c r="B1443" s="60" t="s">
        <v>1197</v>
      </c>
      <c r="C1443" s="60">
        <v>1705.93</v>
      </c>
      <c r="D1443" s="60"/>
      <c r="E1443" s="60">
        <v>22.5</v>
      </c>
      <c r="F1443" s="60"/>
      <c r="G1443" s="60">
        <v>0</v>
      </c>
      <c r="H1443" s="60">
        <v>22.5</v>
      </c>
      <c r="I1443" s="60">
        <v>5.45</v>
      </c>
      <c r="J1443" s="60"/>
      <c r="K1443" s="60"/>
    </row>
    <row r="1444" spans="1:11" x14ac:dyDescent="0.3">
      <c r="A1444" s="60" t="s">
        <v>4619</v>
      </c>
      <c r="B1444" s="60" t="s">
        <v>7983</v>
      </c>
      <c r="C1444" s="60">
        <v>15.11</v>
      </c>
      <c r="D1444" s="60"/>
      <c r="E1444" s="60">
        <v>0.66</v>
      </c>
      <c r="F1444" s="60"/>
      <c r="G1444" s="60">
        <v>0</v>
      </c>
      <c r="H1444" s="60">
        <v>2.98</v>
      </c>
      <c r="I1444" s="60">
        <v>-335.51</v>
      </c>
      <c r="J1444" s="60"/>
      <c r="K1444" s="60"/>
    </row>
    <row r="1445" spans="1:11" x14ac:dyDescent="0.3">
      <c r="A1445" s="60" t="s">
        <v>4620</v>
      </c>
      <c r="B1445" s="60" t="s">
        <v>7984</v>
      </c>
      <c r="C1445" s="60">
        <v>9.5399999999999991</v>
      </c>
      <c r="D1445" s="60"/>
      <c r="E1445" s="60">
        <v>0.18</v>
      </c>
      <c r="F1445" s="60"/>
      <c r="G1445" s="60">
        <v>0</v>
      </c>
      <c r="H1445" s="60">
        <v>0.36</v>
      </c>
      <c r="I1445" s="60">
        <v>-91.46</v>
      </c>
      <c r="J1445" s="60"/>
      <c r="K1445" s="60"/>
    </row>
    <row r="1446" spans="1:11" x14ac:dyDescent="0.3">
      <c r="A1446" s="60" t="s">
        <v>4621</v>
      </c>
      <c r="B1446" s="60" t="s">
        <v>7985</v>
      </c>
      <c r="C1446" s="60">
        <v>268.11</v>
      </c>
      <c r="D1446" s="60"/>
      <c r="E1446" s="60">
        <v>12.4</v>
      </c>
      <c r="F1446" s="60"/>
      <c r="G1446" s="60">
        <v>0</v>
      </c>
      <c r="H1446" s="60">
        <v>12.4</v>
      </c>
      <c r="I1446" s="60">
        <v>1.55</v>
      </c>
      <c r="J1446" s="60"/>
      <c r="K1446" s="60"/>
    </row>
    <row r="1447" spans="1:11" x14ac:dyDescent="0.3">
      <c r="A1447" s="60" t="s">
        <v>4622</v>
      </c>
      <c r="B1447" s="60" t="s">
        <v>7986</v>
      </c>
      <c r="C1447" s="60">
        <v>11.68</v>
      </c>
      <c r="D1447" s="60"/>
      <c r="E1447" s="60">
        <v>0.9</v>
      </c>
      <c r="F1447" s="60"/>
      <c r="G1447" s="60">
        <v>0</v>
      </c>
      <c r="H1447" s="60">
        <v>1</v>
      </c>
      <c r="I1447" s="60">
        <v>-52.91</v>
      </c>
      <c r="J1447" s="60"/>
      <c r="K1447" s="60"/>
    </row>
    <row r="1448" spans="1:11" x14ac:dyDescent="0.3">
      <c r="A1448" s="60" t="s">
        <v>1198</v>
      </c>
      <c r="B1448" s="60" t="s">
        <v>1199</v>
      </c>
      <c r="C1448" s="60">
        <v>3426.63</v>
      </c>
      <c r="D1448" s="60"/>
      <c r="E1448" s="60">
        <v>104.79</v>
      </c>
      <c r="F1448" s="60"/>
      <c r="G1448" s="60">
        <v>1.26</v>
      </c>
      <c r="H1448" s="60">
        <v>125.81</v>
      </c>
      <c r="I1448" s="60">
        <v>20.399999999999999</v>
      </c>
      <c r="J1448" s="60"/>
      <c r="K1448" s="60"/>
    </row>
    <row r="1449" spans="1:11" x14ac:dyDescent="0.3">
      <c r="A1449" s="60" t="s">
        <v>1200</v>
      </c>
      <c r="B1449" s="60" t="s">
        <v>1201</v>
      </c>
      <c r="C1449" s="60">
        <v>1883.16</v>
      </c>
      <c r="D1449" s="60"/>
      <c r="E1449" s="60">
        <v>22.9</v>
      </c>
      <c r="F1449" s="60"/>
      <c r="G1449" s="60">
        <v>3.49</v>
      </c>
      <c r="H1449" s="60">
        <v>28.34</v>
      </c>
      <c r="I1449" s="60">
        <v>12.51</v>
      </c>
      <c r="J1449" s="60"/>
      <c r="K1449" s="60"/>
    </row>
    <row r="1450" spans="1:11" x14ac:dyDescent="0.3">
      <c r="A1450" s="60" t="s">
        <v>4623</v>
      </c>
      <c r="B1450" s="60" t="s">
        <v>7987</v>
      </c>
      <c r="C1450" s="60">
        <v>28.58</v>
      </c>
      <c r="D1450" s="60"/>
      <c r="E1450" s="60">
        <v>1.78</v>
      </c>
      <c r="F1450" s="60"/>
      <c r="G1450" s="60">
        <v>7.87</v>
      </c>
      <c r="H1450" s="60">
        <v>1.85</v>
      </c>
      <c r="I1450" s="60">
        <v>-6.22</v>
      </c>
      <c r="J1450" s="60"/>
      <c r="K1450" s="60"/>
    </row>
    <row r="1451" spans="1:11" x14ac:dyDescent="0.3">
      <c r="A1451" s="60" t="s">
        <v>4624</v>
      </c>
      <c r="B1451" s="60" t="s">
        <v>7988</v>
      </c>
      <c r="C1451" s="60">
        <v>286.43</v>
      </c>
      <c r="D1451" s="60"/>
      <c r="E1451" s="60">
        <v>3.47</v>
      </c>
      <c r="F1451" s="60"/>
      <c r="G1451" s="60">
        <v>0</v>
      </c>
      <c r="H1451" s="60">
        <v>5.24</v>
      </c>
      <c r="I1451" s="60">
        <v>-13.77</v>
      </c>
      <c r="J1451" s="60"/>
      <c r="K1451" s="60"/>
    </row>
    <row r="1452" spans="1:11" x14ac:dyDescent="0.3">
      <c r="A1452" s="60" t="s">
        <v>1202</v>
      </c>
      <c r="B1452" s="60" t="s">
        <v>1203</v>
      </c>
      <c r="C1452" s="60">
        <v>16368.06</v>
      </c>
      <c r="D1452" s="60"/>
      <c r="E1452" s="60">
        <v>91.22</v>
      </c>
      <c r="F1452" s="60"/>
      <c r="G1452" s="60">
        <v>3.38</v>
      </c>
      <c r="H1452" s="60">
        <v>100.1</v>
      </c>
      <c r="I1452" s="60">
        <v>11.04</v>
      </c>
      <c r="J1452" s="60"/>
      <c r="K1452" s="60"/>
    </row>
    <row r="1453" spans="1:11" x14ac:dyDescent="0.3">
      <c r="A1453" s="60" t="s">
        <v>4625</v>
      </c>
      <c r="B1453" s="60" t="s">
        <v>7989</v>
      </c>
      <c r="C1453" s="60">
        <v>257.36</v>
      </c>
      <c r="D1453" s="60"/>
      <c r="E1453" s="60">
        <v>10.4</v>
      </c>
      <c r="F1453" s="60"/>
      <c r="G1453" s="60">
        <v>0</v>
      </c>
      <c r="H1453" s="60">
        <v>13.94</v>
      </c>
      <c r="I1453" s="60">
        <v>9.81</v>
      </c>
      <c r="J1453" s="60"/>
      <c r="K1453" s="60"/>
    </row>
    <row r="1454" spans="1:11" x14ac:dyDescent="0.3">
      <c r="A1454" s="60" t="s">
        <v>1204</v>
      </c>
      <c r="B1454" s="60" t="s">
        <v>1205</v>
      </c>
      <c r="C1454" s="60">
        <v>71031.740000000005</v>
      </c>
      <c r="D1454" s="60"/>
      <c r="E1454" s="60">
        <v>15.22</v>
      </c>
      <c r="F1454" s="60"/>
      <c r="G1454" s="60">
        <v>3.9</v>
      </c>
      <c r="H1454" s="60">
        <v>18.46</v>
      </c>
      <c r="I1454" s="60">
        <v>10.84</v>
      </c>
      <c r="J1454" s="60"/>
      <c r="K1454" s="60"/>
    </row>
    <row r="1455" spans="1:11" x14ac:dyDescent="0.3">
      <c r="A1455" s="60" t="s">
        <v>4626</v>
      </c>
      <c r="B1455" s="60" t="s">
        <v>7990</v>
      </c>
      <c r="C1455" s="60">
        <v>250.44</v>
      </c>
      <c r="D1455" s="60"/>
      <c r="E1455" s="60">
        <v>11.17</v>
      </c>
      <c r="F1455" s="60"/>
      <c r="G1455" s="60">
        <v>0</v>
      </c>
      <c r="H1455" s="60">
        <v>11.17</v>
      </c>
      <c r="I1455" s="60">
        <v>3.89</v>
      </c>
      <c r="J1455" s="60"/>
      <c r="K1455" s="60"/>
    </row>
    <row r="1456" spans="1:11" x14ac:dyDescent="0.3">
      <c r="A1456" s="60" t="s">
        <v>4627</v>
      </c>
      <c r="B1456" s="60" t="s">
        <v>7991</v>
      </c>
      <c r="C1456" s="60">
        <v>24.14</v>
      </c>
      <c r="D1456" s="60"/>
      <c r="E1456" s="60">
        <v>2.06</v>
      </c>
      <c r="F1456" s="60"/>
      <c r="G1456" s="60">
        <v>0</v>
      </c>
      <c r="H1456" s="60">
        <v>3.35</v>
      </c>
      <c r="I1456" s="60">
        <v>-88.45</v>
      </c>
      <c r="J1456" s="60"/>
      <c r="K1456" s="60"/>
    </row>
    <row r="1457" spans="1:11" x14ac:dyDescent="0.3">
      <c r="A1457" s="60" t="s">
        <v>4628</v>
      </c>
      <c r="B1457" s="60" t="s">
        <v>7992</v>
      </c>
      <c r="C1457" s="60">
        <v>36.869999999999997</v>
      </c>
      <c r="D1457" s="60"/>
      <c r="E1457" s="60">
        <v>22</v>
      </c>
      <c r="F1457" s="60"/>
      <c r="G1457" s="60">
        <v>4.55</v>
      </c>
      <c r="H1457" s="60">
        <v>28</v>
      </c>
      <c r="I1457" s="60">
        <v>12.2</v>
      </c>
      <c r="J1457" s="60"/>
      <c r="K1457" s="60"/>
    </row>
    <row r="1458" spans="1:11" x14ac:dyDescent="0.3">
      <c r="A1458" s="60" t="s">
        <v>4629</v>
      </c>
      <c r="B1458" s="60" t="s">
        <v>7993</v>
      </c>
      <c r="C1458" s="60">
        <v>759.92</v>
      </c>
      <c r="D1458" s="60"/>
      <c r="E1458" s="60">
        <v>42.52</v>
      </c>
      <c r="F1458" s="60"/>
      <c r="G1458" s="60">
        <v>0.19</v>
      </c>
      <c r="H1458" s="60">
        <v>42.8</v>
      </c>
      <c r="I1458" s="60">
        <v>11</v>
      </c>
      <c r="J1458" s="60"/>
      <c r="K1458" s="60"/>
    </row>
    <row r="1459" spans="1:11" x14ac:dyDescent="0.3">
      <c r="A1459" s="60" t="s">
        <v>1206</v>
      </c>
      <c r="B1459" s="60" t="s">
        <v>1207</v>
      </c>
      <c r="C1459" s="60">
        <v>50710.400000000001</v>
      </c>
      <c r="D1459" s="60"/>
      <c r="E1459" s="60">
        <v>73.599999999999994</v>
      </c>
      <c r="F1459" s="60"/>
      <c r="G1459" s="60">
        <v>4.6500000000000004</v>
      </c>
      <c r="H1459" s="60">
        <v>87.23</v>
      </c>
      <c r="I1459" s="60">
        <v>8.1999999999999993</v>
      </c>
      <c r="J1459" s="60"/>
      <c r="K1459" s="60"/>
    </row>
    <row r="1460" spans="1:11" x14ac:dyDescent="0.3">
      <c r="A1460" s="60" t="s">
        <v>1208</v>
      </c>
      <c r="B1460" s="60" t="s">
        <v>1209</v>
      </c>
      <c r="C1460" s="60">
        <v>1728.39</v>
      </c>
      <c r="D1460" s="60"/>
      <c r="E1460" s="60">
        <v>27.6</v>
      </c>
      <c r="F1460" s="60"/>
      <c r="G1460" s="60">
        <v>1.3</v>
      </c>
      <c r="H1460" s="60">
        <v>28.3</v>
      </c>
      <c r="I1460" s="60">
        <v>10.49</v>
      </c>
      <c r="J1460" s="60"/>
      <c r="K1460" s="60"/>
    </row>
    <row r="1461" spans="1:11" x14ac:dyDescent="0.3">
      <c r="A1461" s="60" t="s">
        <v>1210</v>
      </c>
      <c r="B1461" s="60" t="s">
        <v>1211</v>
      </c>
      <c r="C1461" s="60">
        <v>12351.86</v>
      </c>
      <c r="D1461" s="60"/>
      <c r="E1461" s="60">
        <v>61.52</v>
      </c>
      <c r="F1461" s="60"/>
      <c r="G1461" s="60">
        <v>0</v>
      </c>
      <c r="H1461" s="60">
        <v>78.44</v>
      </c>
      <c r="I1461" s="60">
        <v>16.16</v>
      </c>
      <c r="J1461" s="60"/>
      <c r="K1461" s="60"/>
    </row>
    <row r="1462" spans="1:11" x14ac:dyDescent="0.3">
      <c r="A1462" s="60" t="s">
        <v>4630</v>
      </c>
      <c r="B1462" s="60" t="s">
        <v>7994</v>
      </c>
      <c r="C1462" s="60">
        <v>181.08</v>
      </c>
      <c r="D1462" s="60"/>
      <c r="E1462" s="60">
        <v>4.7</v>
      </c>
      <c r="F1462" s="60"/>
      <c r="G1462" s="60">
        <v>0</v>
      </c>
      <c r="H1462" s="60">
        <v>29.7</v>
      </c>
      <c r="I1462" s="60">
        <v>-78.569999999999993</v>
      </c>
      <c r="J1462" s="60"/>
      <c r="K1462" s="60"/>
    </row>
    <row r="1463" spans="1:11" x14ac:dyDescent="0.3">
      <c r="A1463" s="60" t="s">
        <v>4631</v>
      </c>
      <c r="B1463" s="60" t="s">
        <v>7995</v>
      </c>
      <c r="C1463" s="60">
        <v>71.930000000000007</v>
      </c>
      <c r="D1463" s="60"/>
      <c r="E1463" s="60">
        <v>11.31</v>
      </c>
      <c r="F1463" s="60"/>
      <c r="G1463" s="60">
        <v>1.95</v>
      </c>
      <c r="H1463" s="60">
        <v>12.66</v>
      </c>
      <c r="I1463" s="60">
        <v>1.71</v>
      </c>
      <c r="J1463" s="60"/>
      <c r="K1463" s="60"/>
    </row>
    <row r="1464" spans="1:11" x14ac:dyDescent="0.3">
      <c r="A1464" s="60" t="s">
        <v>4632</v>
      </c>
      <c r="B1464" s="60" t="s">
        <v>7996</v>
      </c>
      <c r="C1464" s="60">
        <v>88.32</v>
      </c>
      <c r="D1464" s="60"/>
      <c r="E1464" s="60">
        <v>2.35</v>
      </c>
      <c r="F1464" s="60"/>
      <c r="G1464" s="60">
        <v>2.08</v>
      </c>
      <c r="H1464" s="60">
        <v>2.5</v>
      </c>
      <c r="I1464" s="60">
        <v>8.52</v>
      </c>
      <c r="J1464" s="60"/>
      <c r="K1464" s="60"/>
    </row>
    <row r="1465" spans="1:11" x14ac:dyDescent="0.3">
      <c r="A1465" s="60" t="s">
        <v>4633</v>
      </c>
      <c r="B1465" s="60" t="s">
        <v>7997</v>
      </c>
      <c r="C1465" s="60">
        <v>22944.15</v>
      </c>
      <c r="D1465" s="60"/>
      <c r="E1465" s="60">
        <v>43.82</v>
      </c>
      <c r="F1465" s="60"/>
      <c r="G1465" s="60">
        <v>0.55000000000000004</v>
      </c>
      <c r="H1465" s="60">
        <v>47.07</v>
      </c>
      <c r="I1465" s="60">
        <v>1.48</v>
      </c>
      <c r="J1465" s="60"/>
      <c r="K1465" s="60"/>
    </row>
    <row r="1466" spans="1:11" x14ac:dyDescent="0.3">
      <c r="A1466" s="60" t="s">
        <v>4634</v>
      </c>
      <c r="B1466" s="60" t="s">
        <v>7998</v>
      </c>
      <c r="C1466" s="60">
        <v>2452.5500000000002</v>
      </c>
      <c r="D1466" s="60"/>
      <c r="E1466" s="60">
        <v>99.6</v>
      </c>
      <c r="F1466" s="60"/>
      <c r="G1466" s="60">
        <v>1.2</v>
      </c>
      <c r="H1466" s="60">
        <v>102.46</v>
      </c>
      <c r="I1466" s="60">
        <v>24.64</v>
      </c>
      <c r="J1466" s="60"/>
      <c r="K1466" s="60"/>
    </row>
    <row r="1467" spans="1:11" x14ac:dyDescent="0.3">
      <c r="A1467" s="60" t="s">
        <v>4635</v>
      </c>
      <c r="B1467" s="60" t="s">
        <v>7999</v>
      </c>
      <c r="C1467" s="60">
        <v>82.28</v>
      </c>
      <c r="D1467" s="60"/>
      <c r="E1467" s="60">
        <v>6.9</v>
      </c>
      <c r="F1467" s="60"/>
      <c r="G1467" s="60">
        <v>0</v>
      </c>
      <c r="H1467" s="60">
        <v>7.65</v>
      </c>
      <c r="I1467" s="60">
        <v>-27.23</v>
      </c>
      <c r="J1467" s="60"/>
      <c r="K1467" s="60"/>
    </row>
    <row r="1468" spans="1:11" x14ac:dyDescent="0.3">
      <c r="A1468" s="60" t="s">
        <v>4636</v>
      </c>
      <c r="B1468" s="60" t="s">
        <v>8000</v>
      </c>
      <c r="C1468" s="60">
        <v>170.03</v>
      </c>
      <c r="D1468" s="60"/>
      <c r="E1468" s="60">
        <v>7.86</v>
      </c>
      <c r="F1468" s="60"/>
      <c r="G1468" s="60">
        <v>0</v>
      </c>
      <c r="H1468" s="60">
        <v>8.52</v>
      </c>
      <c r="I1468" s="60">
        <v>-19.25</v>
      </c>
      <c r="J1468" s="60"/>
      <c r="K1468" s="60"/>
    </row>
    <row r="1469" spans="1:11" x14ac:dyDescent="0.3">
      <c r="A1469" s="60" t="s">
        <v>4637</v>
      </c>
      <c r="B1469" s="60" t="s">
        <v>8001</v>
      </c>
      <c r="C1469" s="60">
        <v>335.69</v>
      </c>
      <c r="D1469" s="60"/>
      <c r="E1469" s="60">
        <v>6.83</v>
      </c>
      <c r="F1469" s="60"/>
      <c r="G1469" s="60">
        <v>12.3</v>
      </c>
      <c r="H1469" s="60">
        <v>7.58</v>
      </c>
      <c r="I1469" s="60">
        <v>13.2</v>
      </c>
      <c r="J1469" s="60"/>
      <c r="K1469" s="60"/>
    </row>
    <row r="1470" spans="1:11" x14ac:dyDescent="0.3">
      <c r="A1470" s="60" t="s">
        <v>4638</v>
      </c>
      <c r="B1470" s="60" t="s">
        <v>8002</v>
      </c>
      <c r="C1470" s="60">
        <v>6035.01</v>
      </c>
      <c r="D1470" s="60"/>
      <c r="E1470" s="60">
        <v>71.400000000000006</v>
      </c>
      <c r="F1470" s="60"/>
      <c r="G1470" s="60">
        <v>0</v>
      </c>
      <c r="H1470" s="60">
        <v>95.8</v>
      </c>
      <c r="I1470" s="60">
        <v>-23.61</v>
      </c>
      <c r="J1470" s="60"/>
      <c r="K1470" s="60"/>
    </row>
    <row r="1471" spans="1:11" x14ac:dyDescent="0.3">
      <c r="A1471" s="60" t="s">
        <v>4639</v>
      </c>
      <c r="B1471" s="60" t="s">
        <v>8003</v>
      </c>
      <c r="C1471" s="60">
        <v>2.4900000000000002</v>
      </c>
      <c r="D1471" s="60"/>
      <c r="E1471" s="60">
        <v>5.5599999999999997E-2</v>
      </c>
      <c r="F1471" s="60"/>
      <c r="G1471" s="60">
        <v>0</v>
      </c>
      <c r="H1471" s="60">
        <v>0.35</v>
      </c>
      <c r="I1471" s="60">
        <v>-151.09</v>
      </c>
      <c r="J1471" s="60"/>
      <c r="K1471" s="60"/>
    </row>
    <row r="1472" spans="1:11" x14ac:dyDescent="0.3">
      <c r="A1472" s="60" t="s">
        <v>4640</v>
      </c>
      <c r="B1472" s="60" t="s">
        <v>8004</v>
      </c>
      <c r="C1472" s="60">
        <v>213.62</v>
      </c>
      <c r="D1472" s="60"/>
      <c r="E1472" s="60">
        <v>4.2</v>
      </c>
      <c r="F1472" s="60"/>
      <c r="G1472" s="60">
        <v>0</v>
      </c>
      <c r="H1472" s="60">
        <v>5.56</v>
      </c>
      <c r="I1472" s="60">
        <v>-4.18</v>
      </c>
      <c r="J1472" s="60"/>
      <c r="K1472" s="60"/>
    </row>
    <row r="1473" spans="1:11" x14ac:dyDescent="0.3">
      <c r="A1473" s="60" t="s">
        <v>4641</v>
      </c>
      <c r="B1473" s="60" t="s">
        <v>8005</v>
      </c>
      <c r="C1473" s="60">
        <v>507.08</v>
      </c>
      <c r="D1473" s="60"/>
      <c r="E1473" s="60">
        <v>29.25</v>
      </c>
      <c r="F1473" s="60"/>
      <c r="G1473" s="60">
        <v>0</v>
      </c>
      <c r="H1473" s="60">
        <v>32.75</v>
      </c>
      <c r="I1473" s="60">
        <v>3.61</v>
      </c>
      <c r="J1473" s="60"/>
      <c r="K1473" s="60"/>
    </row>
    <row r="1474" spans="1:11" x14ac:dyDescent="0.3">
      <c r="A1474" s="60" t="s">
        <v>4642</v>
      </c>
      <c r="B1474" s="60" t="s">
        <v>8006</v>
      </c>
      <c r="C1474" s="60">
        <v>59.64</v>
      </c>
      <c r="D1474" s="60"/>
      <c r="E1474" s="60">
        <v>3.7</v>
      </c>
      <c r="F1474" s="60"/>
      <c r="G1474" s="60">
        <v>0</v>
      </c>
      <c r="H1474" s="60">
        <v>6.27</v>
      </c>
      <c r="I1474" s="60">
        <v>-1.66</v>
      </c>
      <c r="J1474" s="60"/>
      <c r="K1474" s="60"/>
    </row>
    <row r="1475" spans="1:11" x14ac:dyDescent="0.3">
      <c r="A1475" s="60" t="s">
        <v>1212</v>
      </c>
      <c r="B1475" s="60" t="s">
        <v>1213</v>
      </c>
      <c r="C1475" s="60">
        <v>2885.5</v>
      </c>
      <c r="D1475" s="60"/>
      <c r="E1475" s="60">
        <v>91.81</v>
      </c>
      <c r="F1475" s="60"/>
      <c r="G1475" s="60">
        <v>0</v>
      </c>
      <c r="H1475" s="60">
        <v>96.76</v>
      </c>
      <c r="I1475" s="60">
        <v>27.39</v>
      </c>
      <c r="J1475" s="60"/>
      <c r="K1475" s="60"/>
    </row>
    <row r="1476" spans="1:11" x14ac:dyDescent="0.3">
      <c r="A1476" s="60" t="s">
        <v>4643</v>
      </c>
      <c r="B1476" s="60" t="s">
        <v>8007</v>
      </c>
      <c r="C1476" s="60">
        <v>1081.44</v>
      </c>
      <c r="D1476" s="60"/>
      <c r="E1476" s="60">
        <v>9.2200000000000006</v>
      </c>
      <c r="F1476" s="60"/>
      <c r="G1476" s="60">
        <v>0</v>
      </c>
      <c r="H1476" s="60">
        <v>21.51</v>
      </c>
      <c r="I1476" s="60">
        <v>-13.22</v>
      </c>
      <c r="J1476" s="60"/>
      <c r="K1476" s="60"/>
    </row>
    <row r="1477" spans="1:11" x14ac:dyDescent="0.3">
      <c r="A1477" s="60" t="s">
        <v>4644</v>
      </c>
      <c r="B1477" s="60" t="s">
        <v>8008</v>
      </c>
      <c r="C1477" s="60">
        <v>7.78</v>
      </c>
      <c r="D1477" s="60"/>
      <c r="E1477" s="60">
        <v>2.7</v>
      </c>
      <c r="F1477" s="60"/>
      <c r="G1477" s="60">
        <v>0</v>
      </c>
      <c r="H1477" s="60">
        <v>3.22</v>
      </c>
      <c r="I1477" s="60">
        <v>-76.010000000000005</v>
      </c>
      <c r="J1477" s="60"/>
      <c r="K1477" s="60"/>
    </row>
    <row r="1478" spans="1:11" x14ac:dyDescent="0.3">
      <c r="A1478" s="60" t="s">
        <v>4645</v>
      </c>
      <c r="B1478" s="60" t="s">
        <v>8009</v>
      </c>
      <c r="C1478" s="60">
        <v>17.010000000000002</v>
      </c>
      <c r="D1478" s="60"/>
      <c r="E1478" s="60">
        <v>1.01</v>
      </c>
      <c r="F1478" s="60"/>
      <c r="G1478" s="60">
        <v>0</v>
      </c>
      <c r="H1478" s="60">
        <v>1.83</v>
      </c>
      <c r="I1478" s="60">
        <v>2.35</v>
      </c>
      <c r="J1478" s="60"/>
      <c r="K1478" s="60"/>
    </row>
    <row r="1479" spans="1:11" x14ac:dyDescent="0.3">
      <c r="A1479" s="60" t="s">
        <v>4646</v>
      </c>
      <c r="B1479" s="60" t="s">
        <v>8010</v>
      </c>
      <c r="C1479" s="60">
        <v>39.18</v>
      </c>
      <c r="D1479" s="60"/>
      <c r="E1479" s="60">
        <v>1.1399999999999999</v>
      </c>
      <c r="F1479" s="60"/>
      <c r="G1479" s="60">
        <v>0</v>
      </c>
      <c r="H1479" s="60">
        <v>1.65</v>
      </c>
      <c r="I1479" s="60">
        <v>-19.82</v>
      </c>
      <c r="J1479" s="60"/>
      <c r="K1479" s="60"/>
    </row>
    <row r="1480" spans="1:11" x14ac:dyDescent="0.3">
      <c r="A1480" s="60" t="s">
        <v>4647</v>
      </c>
      <c r="B1480" s="60" t="s">
        <v>8011</v>
      </c>
      <c r="C1480" s="60">
        <v>47716.86</v>
      </c>
      <c r="D1480" s="60"/>
      <c r="E1480" s="60">
        <v>26.26</v>
      </c>
      <c r="F1480" s="60"/>
      <c r="G1480" s="60">
        <v>4.8899999999999997</v>
      </c>
      <c r="H1480" s="60">
        <v>33.33</v>
      </c>
      <c r="I1480" s="60">
        <v>-2.35</v>
      </c>
      <c r="J1480" s="60"/>
      <c r="K1480" s="60"/>
    </row>
    <row r="1481" spans="1:11" x14ac:dyDescent="0.3">
      <c r="A1481" s="60" t="s">
        <v>1214</v>
      </c>
      <c r="B1481" s="60" t="s">
        <v>1215</v>
      </c>
      <c r="C1481" s="60">
        <v>23835.71</v>
      </c>
      <c r="D1481" s="60"/>
      <c r="E1481" s="60">
        <v>78.989999999999995</v>
      </c>
      <c r="F1481" s="60"/>
      <c r="G1481" s="60">
        <v>0</v>
      </c>
      <c r="H1481" s="60">
        <v>85.56</v>
      </c>
      <c r="I1481" s="60">
        <v>23.03</v>
      </c>
      <c r="J1481" s="60"/>
      <c r="K1481" s="60"/>
    </row>
    <row r="1482" spans="1:11" x14ac:dyDescent="0.3">
      <c r="A1482" s="60" t="s">
        <v>4648</v>
      </c>
      <c r="B1482" s="60" t="s">
        <v>8012</v>
      </c>
      <c r="C1482" s="60">
        <v>2.02</v>
      </c>
      <c r="D1482" s="60"/>
      <c r="E1482" s="60">
        <v>0.15010000000000001</v>
      </c>
      <c r="F1482" s="60"/>
      <c r="G1482" s="60">
        <v>0</v>
      </c>
      <c r="H1482" s="60">
        <v>2.67</v>
      </c>
      <c r="I1482" s="60">
        <v>-74.540000000000006</v>
      </c>
      <c r="J1482" s="60"/>
      <c r="K1482" s="60"/>
    </row>
    <row r="1483" spans="1:11" x14ac:dyDescent="0.3">
      <c r="A1483" s="60" t="s">
        <v>4649</v>
      </c>
      <c r="B1483" s="60" t="s">
        <v>8013</v>
      </c>
      <c r="C1483" s="60">
        <v>32.090000000000003</v>
      </c>
      <c r="D1483" s="60"/>
      <c r="E1483" s="60">
        <v>6.6</v>
      </c>
      <c r="F1483" s="60"/>
      <c r="G1483" s="60">
        <v>0</v>
      </c>
      <c r="H1483" s="60">
        <v>6.6</v>
      </c>
      <c r="I1483" s="60">
        <v>14.41</v>
      </c>
      <c r="J1483" s="60"/>
      <c r="K1483" s="60"/>
    </row>
    <row r="1484" spans="1:11" x14ac:dyDescent="0.3">
      <c r="A1484" s="60" t="s">
        <v>1216</v>
      </c>
      <c r="B1484" s="60" t="s">
        <v>1217</v>
      </c>
      <c r="C1484" s="60">
        <v>45033.77</v>
      </c>
      <c r="D1484" s="60"/>
      <c r="E1484" s="60">
        <v>14.57</v>
      </c>
      <c r="F1484" s="60"/>
      <c r="G1484" s="60">
        <v>1.9</v>
      </c>
      <c r="H1484" s="60">
        <v>18.02</v>
      </c>
      <c r="I1484" s="60">
        <v>39.020000000000003</v>
      </c>
      <c r="J1484" s="60"/>
      <c r="K1484" s="60"/>
    </row>
    <row r="1485" spans="1:11" x14ac:dyDescent="0.3">
      <c r="A1485" s="60" t="s">
        <v>4650</v>
      </c>
      <c r="B1485" s="60" t="s">
        <v>8014</v>
      </c>
      <c r="C1485" s="60">
        <v>116.64</v>
      </c>
      <c r="D1485" s="60"/>
      <c r="E1485" s="60">
        <v>12.78</v>
      </c>
      <c r="F1485" s="60"/>
      <c r="G1485" s="60">
        <v>12.52</v>
      </c>
      <c r="H1485" s="60">
        <v>14.43</v>
      </c>
      <c r="I1485" s="60">
        <v>12.74</v>
      </c>
      <c r="J1485" s="60"/>
      <c r="K1485" s="60"/>
    </row>
    <row r="1486" spans="1:11" x14ac:dyDescent="0.3">
      <c r="A1486" s="60" t="s">
        <v>4651</v>
      </c>
      <c r="B1486" s="60" t="s">
        <v>8015</v>
      </c>
      <c r="C1486" s="60">
        <v>41.54</v>
      </c>
      <c r="D1486" s="60"/>
      <c r="E1486" s="60">
        <v>1.21</v>
      </c>
      <c r="F1486" s="60"/>
      <c r="G1486" s="60">
        <v>0</v>
      </c>
      <c r="H1486" s="60">
        <v>7.79</v>
      </c>
      <c r="I1486" s="60">
        <v>-96.6</v>
      </c>
      <c r="J1486" s="60"/>
      <c r="K1486" s="60"/>
    </row>
    <row r="1487" spans="1:11" x14ac:dyDescent="0.3">
      <c r="A1487" s="60" t="s">
        <v>4652</v>
      </c>
      <c r="B1487" s="60" t="s">
        <v>8016</v>
      </c>
      <c r="C1487" s="60">
        <v>2663.55</v>
      </c>
      <c r="D1487" s="60"/>
      <c r="E1487" s="60">
        <v>53.64</v>
      </c>
      <c r="F1487" s="60"/>
      <c r="G1487" s="60">
        <v>2.54</v>
      </c>
      <c r="H1487" s="60">
        <v>54.9</v>
      </c>
      <c r="I1487" s="60">
        <v>-68.569999999999993</v>
      </c>
      <c r="J1487" s="60"/>
      <c r="K1487" s="60"/>
    </row>
    <row r="1488" spans="1:11" x14ac:dyDescent="0.3">
      <c r="A1488" s="60" t="s">
        <v>1218</v>
      </c>
      <c r="B1488" s="60" t="s">
        <v>1219</v>
      </c>
      <c r="C1488" s="60">
        <v>32073.3</v>
      </c>
      <c r="D1488" s="60"/>
      <c r="E1488" s="60">
        <v>28.69</v>
      </c>
      <c r="F1488" s="60"/>
      <c r="G1488" s="60">
        <v>0</v>
      </c>
      <c r="H1488" s="60">
        <v>32.9</v>
      </c>
      <c r="I1488" s="60">
        <v>28.67</v>
      </c>
      <c r="J1488" s="60"/>
      <c r="K1488" s="60"/>
    </row>
    <row r="1489" spans="1:11" x14ac:dyDescent="0.3">
      <c r="A1489" s="60" t="s">
        <v>4653</v>
      </c>
      <c r="B1489" s="60" t="s">
        <v>8017</v>
      </c>
      <c r="C1489" s="60">
        <v>430.94</v>
      </c>
      <c r="D1489" s="60"/>
      <c r="E1489" s="60">
        <v>16.600000000000001</v>
      </c>
      <c r="F1489" s="60"/>
      <c r="G1489" s="60">
        <v>4.22</v>
      </c>
      <c r="H1489" s="60">
        <v>21.5</v>
      </c>
      <c r="I1489" s="60">
        <v>11.85</v>
      </c>
      <c r="J1489" s="60"/>
      <c r="K1489" s="60"/>
    </row>
    <row r="1490" spans="1:11" x14ac:dyDescent="0.3">
      <c r="A1490" s="60" t="s">
        <v>4654</v>
      </c>
      <c r="B1490" s="60" t="s">
        <v>8018</v>
      </c>
      <c r="C1490" s="60">
        <v>60.6</v>
      </c>
      <c r="D1490" s="60"/>
      <c r="E1490" s="60">
        <v>2.5</v>
      </c>
      <c r="F1490" s="60"/>
      <c r="G1490" s="60">
        <v>0</v>
      </c>
      <c r="H1490" s="60">
        <v>5.41</v>
      </c>
      <c r="I1490" s="60">
        <v>-25</v>
      </c>
      <c r="J1490" s="60"/>
      <c r="K1490" s="60"/>
    </row>
    <row r="1491" spans="1:11" x14ac:dyDescent="0.3">
      <c r="A1491" s="60" t="s">
        <v>1220</v>
      </c>
      <c r="B1491" s="60" t="s">
        <v>1221</v>
      </c>
      <c r="C1491" s="60">
        <v>1954.62</v>
      </c>
      <c r="D1491" s="60"/>
      <c r="E1491" s="60">
        <v>60.3</v>
      </c>
      <c r="F1491" s="60"/>
      <c r="G1491" s="60">
        <v>0.5</v>
      </c>
      <c r="H1491" s="60">
        <v>60.3</v>
      </c>
      <c r="I1491" s="60">
        <v>21.72</v>
      </c>
      <c r="J1491" s="60"/>
      <c r="K1491" s="60"/>
    </row>
    <row r="1492" spans="1:11" x14ac:dyDescent="0.3">
      <c r="A1492" s="60" t="s">
        <v>1222</v>
      </c>
      <c r="B1492" s="60" t="s">
        <v>1223</v>
      </c>
      <c r="C1492" s="60">
        <v>12111.76</v>
      </c>
      <c r="D1492" s="60"/>
      <c r="E1492" s="60">
        <v>14.09</v>
      </c>
      <c r="F1492" s="60"/>
      <c r="G1492" s="60">
        <v>1.85</v>
      </c>
      <c r="H1492" s="60">
        <v>16.03</v>
      </c>
      <c r="I1492" s="60">
        <v>7.52</v>
      </c>
      <c r="J1492" s="60"/>
      <c r="K1492" s="60"/>
    </row>
    <row r="1493" spans="1:11" x14ac:dyDescent="0.3">
      <c r="A1493" s="60" t="s">
        <v>4655</v>
      </c>
      <c r="B1493" s="60" t="s">
        <v>8019</v>
      </c>
      <c r="C1493" s="60">
        <v>41.01</v>
      </c>
      <c r="D1493" s="60"/>
      <c r="E1493" s="60">
        <v>0.08</v>
      </c>
      <c r="F1493" s="60"/>
      <c r="G1493" s="60">
        <v>0</v>
      </c>
      <c r="H1493" s="60">
        <v>0.1</v>
      </c>
      <c r="I1493" s="60">
        <v>-12.19</v>
      </c>
      <c r="J1493" s="60"/>
      <c r="K1493" s="60"/>
    </row>
    <row r="1494" spans="1:11" x14ac:dyDescent="0.3">
      <c r="A1494" s="60" t="s">
        <v>4656</v>
      </c>
      <c r="B1494" s="60" t="s">
        <v>8020</v>
      </c>
      <c r="C1494" s="60">
        <v>68.209999999999994</v>
      </c>
      <c r="D1494" s="60"/>
      <c r="E1494" s="60">
        <v>18.05</v>
      </c>
      <c r="F1494" s="60"/>
      <c r="G1494" s="60">
        <v>1.77</v>
      </c>
      <c r="H1494" s="60">
        <v>18.05</v>
      </c>
      <c r="I1494" s="60">
        <v>8.1999999999999993</v>
      </c>
      <c r="J1494" s="60"/>
      <c r="K1494" s="60"/>
    </row>
    <row r="1495" spans="1:11" x14ac:dyDescent="0.3">
      <c r="A1495" s="60" t="s">
        <v>4657</v>
      </c>
      <c r="B1495" s="60" t="s">
        <v>8021</v>
      </c>
      <c r="C1495" s="60">
        <v>8927.3799999999992</v>
      </c>
      <c r="D1495" s="60"/>
      <c r="E1495" s="60">
        <v>6.6</v>
      </c>
      <c r="F1495" s="60"/>
      <c r="G1495" s="60">
        <v>0</v>
      </c>
      <c r="H1495" s="60">
        <v>7.44</v>
      </c>
      <c r="I1495" s="60">
        <v>1.79</v>
      </c>
      <c r="J1495" s="60"/>
      <c r="K1495" s="60"/>
    </row>
    <row r="1496" spans="1:11" x14ac:dyDescent="0.3">
      <c r="A1496" s="60" t="s">
        <v>4658</v>
      </c>
      <c r="B1496" s="60" t="s">
        <v>8022</v>
      </c>
      <c r="C1496" s="60">
        <v>2004.05</v>
      </c>
      <c r="D1496" s="60"/>
      <c r="E1496" s="60">
        <v>7.55</v>
      </c>
      <c r="F1496" s="60"/>
      <c r="G1496" s="60">
        <v>0</v>
      </c>
      <c r="H1496" s="60">
        <v>9.26</v>
      </c>
      <c r="I1496" s="60">
        <v>1.79</v>
      </c>
      <c r="J1496" s="60"/>
      <c r="K1496" s="60"/>
    </row>
    <row r="1497" spans="1:11" x14ac:dyDescent="0.3">
      <c r="A1497" s="60" t="s">
        <v>1224</v>
      </c>
      <c r="B1497" s="60" t="s">
        <v>1225</v>
      </c>
      <c r="C1497" s="60">
        <v>1191.45</v>
      </c>
      <c r="D1497" s="60"/>
      <c r="E1497" s="60">
        <v>29.42</v>
      </c>
      <c r="F1497" s="60"/>
      <c r="G1497" s="60">
        <v>0</v>
      </c>
      <c r="H1497" s="60">
        <v>44.22</v>
      </c>
      <c r="I1497" s="60">
        <v>10.42</v>
      </c>
      <c r="J1497" s="60"/>
      <c r="K1497" s="60"/>
    </row>
    <row r="1498" spans="1:11" x14ac:dyDescent="0.3">
      <c r="A1498" s="60" t="s">
        <v>4659</v>
      </c>
      <c r="B1498" s="60" t="s">
        <v>8023</v>
      </c>
      <c r="C1498" s="60">
        <v>958.79</v>
      </c>
      <c r="D1498" s="60"/>
      <c r="E1498" s="60">
        <v>17.850000000000001</v>
      </c>
      <c r="F1498" s="60"/>
      <c r="G1498" s="60">
        <v>0.67</v>
      </c>
      <c r="H1498" s="60">
        <v>17.850000000000001</v>
      </c>
      <c r="I1498" s="60">
        <v>5.0599999999999996</v>
      </c>
      <c r="J1498" s="60"/>
      <c r="K1498" s="60"/>
    </row>
    <row r="1499" spans="1:11" x14ac:dyDescent="0.3">
      <c r="A1499" s="60" t="s">
        <v>4660</v>
      </c>
      <c r="B1499" s="60" t="s">
        <v>8024</v>
      </c>
      <c r="C1499" s="60">
        <v>380.56</v>
      </c>
      <c r="D1499" s="60"/>
      <c r="E1499" s="60">
        <v>33.24</v>
      </c>
      <c r="F1499" s="60"/>
      <c r="G1499" s="60">
        <v>1.56</v>
      </c>
      <c r="H1499" s="60">
        <v>33.24</v>
      </c>
      <c r="I1499" s="60">
        <v>9.32</v>
      </c>
      <c r="J1499" s="60"/>
      <c r="K1499" s="60"/>
    </row>
    <row r="1500" spans="1:11" x14ac:dyDescent="0.3">
      <c r="A1500" s="60" t="s">
        <v>4661</v>
      </c>
      <c r="B1500" s="60" t="s">
        <v>8025</v>
      </c>
      <c r="C1500" s="60">
        <v>16570.03</v>
      </c>
      <c r="D1500" s="60"/>
      <c r="E1500" s="60">
        <v>8.06</v>
      </c>
      <c r="F1500" s="60"/>
      <c r="G1500" s="60">
        <v>0</v>
      </c>
      <c r="H1500" s="60">
        <v>10.039999999999999</v>
      </c>
      <c r="I1500" s="60">
        <v>-15.06</v>
      </c>
      <c r="J1500" s="60"/>
      <c r="K1500" s="60"/>
    </row>
    <row r="1501" spans="1:11" x14ac:dyDescent="0.3">
      <c r="A1501" s="60" t="s">
        <v>4662</v>
      </c>
      <c r="B1501" s="60" t="s">
        <v>8026</v>
      </c>
      <c r="C1501" s="60">
        <v>11364.64</v>
      </c>
      <c r="D1501" s="60"/>
      <c r="E1501" s="60">
        <v>11.68</v>
      </c>
      <c r="F1501" s="60"/>
      <c r="G1501" s="60">
        <v>0.51</v>
      </c>
      <c r="H1501" s="60">
        <v>11.68</v>
      </c>
      <c r="I1501" s="60">
        <v>1.79</v>
      </c>
      <c r="J1501" s="60"/>
      <c r="K1501" s="60"/>
    </row>
    <row r="1502" spans="1:11" x14ac:dyDescent="0.3">
      <c r="A1502" s="60" t="s">
        <v>4663</v>
      </c>
      <c r="B1502" s="60" t="s">
        <v>8027</v>
      </c>
      <c r="C1502" s="60">
        <v>751.11</v>
      </c>
      <c r="D1502" s="60"/>
      <c r="E1502" s="60">
        <v>25.7</v>
      </c>
      <c r="F1502" s="60"/>
      <c r="G1502" s="60">
        <v>0</v>
      </c>
      <c r="H1502" s="60">
        <v>28.15</v>
      </c>
      <c r="I1502" s="60">
        <v>5.4</v>
      </c>
      <c r="J1502" s="60"/>
      <c r="K1502" s="60"/>
    </row>
    <row r="1503" spans="1:11" x14ac:dyDescent="0.3">
      <c r="A1503" s="60" t="s">
        <v>4664</v>
      </c>
      <c r="B1503" s="60" t="s">
        <v>8028</v>
      </c>
      <c r="C1503" s="60">
        <v>3.2</v>
      </c>
      <c r="D1503" s="60"/>
      <c r="E1503" s="60">
        <v>0.3</v>
      </c>
      <c r="F1503" s="60"/>
      <c r="G1503" s="60">
        <v>0</v>
      </c>
      <c r="H1503" s="60">
        <v>0.62</v>
      </c>
      <c r="I1503" s="60">
        <v>-33.82</v>
      </c>
      <c r="J1503" s="60"/>
      <c r="K1503" s="60"/>
    </row>
    <row r="1504" spans="1:11" x14ac:dyDescent="0.3">
      <c r="A1504" s="60" t="s">
        <v>4665</v>
      </c>
      <c r="B1504" s="60" t="s">
        <v>8029</v>
      </c>
      <c r="C1504" s="60">
        <v>8.91</v>
      </c>
      <c r="D1504" s="60"/>
      <c r="E1504" s="60">
        <v>7.6259999999999994E-2</v>
      </c>
      <c r="F1504" s="60"/>
      <c r="G1504" s="60">
        <v>0</v>
      </c>
      <c r="H1504" s="60">
        <v>0.36</v>
      </c>
      <c r="I1504" s="60">
        <v>-3.98</v>
      </c>
      <c r="J1504" s="60"/>
      <c r="K1504" s="60"/>
    </row>
    <row r="1505" spans="1:11" x14ac:dyDescent="0.3">
      <c r="A1505" s="60" t="s">
        <v>1226</v>
      </c>
      <c r="B1505" s="60" t="s">
        <v>1227</v>
      </c>
      <c r="C1505" s="60">
        <v>33318.559999999998</v>
      </c>
      <c r="D1505" s="60"/>
      <c r="E1505" s="60">
        <v>114.28</v>
      </c>
      <c r="F1505" s="60"/>
      <c r="G1505" s="60">
        <v>1.23</v>
      </c>
      <c r="H1505" s="60">
        <v>124.05</v>
      </c>
      <c r="I1505" s="60">
        <v>19.079999999999998</v>
      </c>
      <c r="J1505" s="60"/>
      <c r="K1505" s="60"/>
    </row>
    <row r="1506" spans="1:11" x14ac:dyDescent="0.3">
      <c r="A1506" s="60" t="s">
        <v>4666</v>
      </c>
      <c r="B1506" s="60" t="s">
        <v>8030</v>
      </c>
      <c r="C1506" s="60">
        <v>967.03</v>
      </c>
      <c r="D1506" s="60"/>
      <c r="E1506" s="60">
        <v>44.4</v>
      </c>
      <c r="F1506" s="60"/>
      <c r="G1506" s="60">
        <v>1.62</v>
      </c>
      <c r="H1506" s="60">
        <v>49.17</v>
      </c>
      <c r="I1506" s="60">
        <v>12.57</v>
      </c>
      <c r="J1506" s="60"/>
      <c r="K1506" s="60"/>
    </row>
    <row r="1507" spans="1:11" x14ac:dyDescent="0.3">
      <c r="A1507" s="60" t="s">
        <v>4667</v>
      </c>
      <c r="B1507" s="60" t="s">
        <v>8031</v>
      </c>
      <c r="C1507" s="60">
        <v>367.44</v>
      </c>
      <c r="D1507" s="60"/>
      <c r="E1507" s="60">
        <v>14.25</v>
      </c>
      <c r="F1507" s="60"/>
      <c r="G1507" s="60">
        <v>0</v>
      </c>
      <c r="H1507" s="60">
        <v>15.76</v>
      </c>
      <c r="I1507" s="60">
        <v>-16.600000000000001</v>
      </c>
      <c r="J1507" s="60"/>
      <c r="K1507" s="60"/>
    </row>
    <row r="1508" spans="1:11" x14ac:dyDescent="0.3">
      <c r="A1508" s="60" t="s">
        <v>4668</v>
      </c>
      <c r="B1508" s="60" t="s">
        <v>8032</v>
      </c>
      <c r="C1508" s="60">
        <v>672.77</v>
      </c>
      <c r="D1508" s="60"/>
      <c r="E1508" s="60">
        <v>26.35</v>
      </c>
      <c r="F1508" s="60"/>
      <c r="G1508" s="60">
        <v>0</v>
      </c>
      <c r="H1508" s="60">
        <v>33.43</v>
      </c>
      <c r="I1508" s="60">
        <v>17.260000000000002</v>
      </c>
      <c r="J1508" s="60"/>
      <c r="K1508" s="60"/>
    </row>
    <row r="1509" spans="1:11" x14ac:dyDescent="0.3">
      <c r="A1509" s="60" t="s">
        <v>4669</v>
      </c>
      <c r="B1509" s="60" t="s">
        <v>8033</v>
      </c>
      <c r="C1509" s="60">
        <v>763.53</v>
      </c>
      <c r="D1509" s="60"/>
      <c r="E1509" s="60">
        <v>2.93</v>
      </c>
      <c r="F1509" s="60"/>
      <c r="G1509" s="60">
        <v>0</v>
      </c>
      <c r="H1509" s="60">
        <v>4.32</v>
      </c>
      <c r="I1509" s="60">
        <v>-39.5</v>
      </c>
      <c r="J1509" s="60"/>
      <c r="K1509" s="60"/>
    </row>
    <row r="1510" spans="1:11" x14ac:dyDescent="0.3">
      <c r="A1510" s="60" t="s">
        <v>4670</v>
      </c>
      <c r="B1510" s="60" t="s">
        <v>8034</v>
      </c>
      <c r="C1510" s="60">
        <v>36.97</v>
      </c>
      <c r="D1510" s="60"/>
      <c r="E1510" s="60">
        <v>2.1</v>
      </c>
      <c r="F1510" s="60"/>
      <c r="G1510" s="60">
        <v>13.52</v>
      </c>
      <c r="H1510" s="60">
        <v>2.59</v>
      </c>
      <c r="I1510" s="60">
        <v>5.64</v>
      </c>
      <c r="J1510" s="60"/>
      <c r="K1510" s="60"/>
    </row>
    <row r="1511" spans="1:11" x14ac:dyDescent="0.3">
      <c r="A1511" s="60" t="s">
        <v>4671</v>
      </c>
      <c r="B1511" s="60" t="s">
        <v>8035</v>
      </c>
      <c r="C1511" s="60">
        <v>130.61000000000001</v>
      </c>
      <c r="D1511" s="60"/>
      <c r="E1511" s="60">
        <v>3.09</v>
      </c>
      <c r="F1511" s="60"/>
      <c r="G1511" s="60">
        <v>0</v>
      </c>
      <c r="H1511" s="60">
        <v>4.82</v>
      </c>
      <c r="I1511" s="60">
        <v>-25.17</v>
      </c>
      <c r="J1511" s="60"/>
      <c r="K1511" s="60"/>
    </row>
    <row r="1512" spans="1:11" x14ac:dyDescent="0.3">
      <c r="A1512" s="60" t="s">
        <v>1228</v>
      </c>
      <c r="B1512" s="60" t="s">
        <v>1229</v>
      </c>
      <c r="C1512" s="60">
        <v>21187.74</v>
      </c>
      <c r="D1512" s="60"/>
      <c r="E1512" s="60">
        <v>69.53</v>
      </c>
      <c r="F1512" s="60"/>
      <c r="G1512" s="60">
        <v>3.85</v>
      </c>
      <c r="H1512" s="60">
        <v>81.67</v>
      </c>
      <c r="I1512" s="60">
        <v>8.94</v>
      </c>
      <c r="J1512" s="60"/>
      <c r="K1512" s="60"/>
    </row>
    <row r="1513" spans="1:11" x14ac:dyDescent="0.3">
      <c r="A1513" s="60" t="s">
        <v>4672</v>
      </c>
      <c r="B1513" s="60" t="s">
        <v>8036</v>
      </c>
      <c r="C1513" s="60">
        <v>89.34</v>
      </c>
      <c r="D1513" s="60"/>
      <c r="E1513" s="60">
        <v>3.11</v>
      </c>
      <c r="F1513" s="60"/>
      <c r="G1513" s="60">
        <v>0</v>
      </c>
      <c r="H1513" s="60">
        <v>5.71</v>
      </c>
      <c r="I1513" s="60">
        <v>61.4</v>
      </c>
      <c r="J1513" s="60"/>
      <c r="K1513" s="60"/>
    </row>
    <row r="1514" spans="1:11" x14ac:dyDescent="0.3">
      <c r="A1514" s="60" t="s">
        <v>1230</v>
      </c>
      <c r="B1514" s="60" t="s">
        <v>1231</v>
      </c>
      <c r="C1514" s="60">
        <v>1515.95</v>
      </c>
      <c r="D1514" s="60"/>
      <c r="E1514" s="60">
        <v>34.380000000000003</v>
      </c>
      <c r="F1514" s="60"/>
      <c r="G1514" s="60">
        <v>3.03</v>
      </c>
      <c r="H1514" s="60">
        <v>34.43</v>
      </c>
      <c r="I1514" s="60">
        <v>8.1300000000000008</v>
      </c>
      <c r="J1514" s="60"/>
      <c r="K1514" s="60"/>
    </row>
    <row r="1515" spans="1:11" x14ac:dyDescent="0.3">
      <c r="A1515" s="60" t="s">
        <v>4673</v>
      </c>
      <c r="B1515" s="60" t="s">
        <v>8037</v>
      </c>
      <c r="C1515" s="60">
        <v>346.71</v>
      </c>
      <c r="D1515" s="60"/>
      <c r="E1515" s="60">
        <v>11.99</v>
      </c>
      <c r="F1515" s="60"/>
      <c r="G1515" s="60">
        <v>0</v>
      </c>
      <c r="H1515" s="60">
        <v>14.91</v>
      </c>
      <c r="I1515" s="60">
        <v>-33.770000000000003</v>
      </c>
      <c r="J1515" s="60"/>
      <c r="K1515" s="60"/>
    </row>
    <row r="1516" spans="1:11" x14ac:dyDescent="0.3">
      <c r="A1516" s="60" t="s">
        <v>4674</v>
      </c>
      <c r="B1516" s="60" t="s">
        <v>8038</v>
      </c>
      <c r="C1516" s="60">
        <v>88.26</v>
      </c>
      <c r="D1516" s="60"/>
      <c r="E1516" s="60">
        <v>7.01</v>
      </c>
      <c r="F1516" s="60"/>
      <c r="G1516" s="60">
        <v>0</v>
      </c>
      <c r="H1516" s="60">
        <v>9.3000000000000007</v>
      </c>
      <c r="I1516" s="60">
        <v>-5.36</v>
      </c>
      <c r="J1516" s="60"/>
      <c r="K1516" s="60"/>
    </row>
    <row r="1517" spans="1:11" x14ac:dyDescent="0.3">
      <c r="A1517" s="60" t="s">
        <v>4675</v>
      </c>
      <c r="B1517" s="60" t="s">
        <v>8039</v>
      </c>
      <c r="C1517" s="60">
        <v>17.59</v>
      </c>
      <c r="D1517" s="60"/>
      <c r="E1517" s="60">
        <v>5.9900000000000002E-2</v>
      </c>
      <c r="F1517" s="60"/>
      <c r="G1517" s="60">
        <v>0</v>
      </c>
      <c r="H1517" s="60">
        <v>0.09</v>
      </c>
      <c r="I1517" s="60">
        <v>-230.86</v>
      </c>
      <c r="J1517" s="60"/>
      <c r="K1517" s="60"/>
    </row>
    <row r="1518" spans="1:11" x14ac:dyDescent="0.3">
      <c r="A1518" s="60" t="s">
        <v>4676</v>
      </c>
      <c r="B1518" s="60" t="s">
        <v>8040</v>
      </c>
      <c r="C1518" s="60">
        <v>557.54</v>
      </c>
      <c r="D1518" s="60"/>
      <c r="E1518" s="60">
        <v>15.21</v>
      </c>
      <c r="F1518" s="60"/>
      <c r="G1518" s="60">
        <v>0</v>
      </c>
      <c r="H1518" s="60">
        <v>42.04</v>
      </c>
      <c r="I1518" s="60">
        <v>-59.22</v>
      </c>
      <c r="J1518" s="60"/>
      <c r="K1518" s="60"/>
    </row>
    <row r="1519" spans="1:11" x14ac:dyDescent="0.3">
      <c r="A1519" s="60" t="s">
        <v>4677</v>
      </c>
      <c r="B1519" s="60" t="s">
        <v>8041</v>
      </c>
      <c r="C1519" s="60">
        <v>1148.6600000000001</v>
      </c>
      <c r="D1519" s="60"/>
      <c r="E1519" s="60">
        <v>25.61</v>
      </c>
      <c r="F1519" s="60"/>
      <c r="G1519" s="60">
        <v>0</v>
      </c>
      <c r="H1519" s="60">
        <v>27</v>
      </c>
      <c r="I1519" s="60">
        <v>-170.99</v>
      </c>
      <c r="J1519" s="60"/>
      <c r="K1519" s="60"/>
    </row>
    <row r="1520" spans="1:11" x14ac:dyDescent="0.3">
      <c r="A1520" s="60" t="s">
        <v>4678</v>
      </c>
      <c r="B1520" s="60" t="s">
        <v>8042</v>
      </c>
      <c r="C1520" s="60">
        <v>10365.49</v>
      </c>
      <c r="D1520" s="60"/>
      <c r="E1520" s="60">
        <v>28.515000000000001</v>
      </c>
      <c r="F1520" s="60"/>
      <c r="G1520" s="60">
        <v>4.68</v>
      </c>
      <c r="H1520" s="60">
        <v>36.74</v>
      </c>
      <c r="I1520" s="60">
        <v>6.53</v>
      </c>
      <c r="J1520" s="60"/>
      <c r="K1520" s="60"/>
    </row>
    <row r="1521" spans="1:11" x14ac:dyDescent="0.3">
      <c r="A1521" s="60" t="s">
        <v>1232</v>
      </c>
      <c r="B1521" s="60" t="s">
        <v>1233</v>
      </c>
      <c r="C1521" s="60">
        <v>2903.62</v>
      </c>
      <c r="D1521" s="60"/>
      <c r="E1521" s="60">
        <v>39.75</v>
      </c>
      <c r="F1521" s="60"/>
      <c r="G1521" s="60">
        <v>3.82</v>
      </c>
      <c r="H1521" s="60">
        <v>48.47</v>
      </c>
      <c r="I1521" s="60">
        <v>2.86</v>
      </c>
      <c r="J1521" s="60"/>
      <c r="K1521" s="60"/>
    </row>
    <row r="1522" spans="1:11" x14ac:dyDescent="0.3">
      <c r="A1522" s="60" t="s">
        <v>4679</v>
      </c>
      <c r="B1522" s="60" t="s">
        <v>8043</v>
      </c>
      <c r="C1522" s="60">
        <v>31.05</v>
      </c>
      <c r="D1522" s="60"/>
      <c r="E1522" s="60">
        <v>0.14990000000000001</v>
      </c>
      <c r="F1522" s="60"/>
      <c r="G1522" s="60">
        <v>0</v>
      </c>
      <c r="H1522" s="60">
        <v>1.45</v>
      </c>
      <c r="I1522" s="60">
        <v>-131.16</v>
      </c>
      <c r="J1522" s="60"/>
      <c r="K1522" s="60"/>
    </row>
    <row r="1523" spans="1:11" x14ac:dyDescent="0.3">
      <c r="A1523" s="60" t="s">
        <v>1234</v>
      </c>
      <c r="B1523" s="60" t="s">
        <v>1235</v>
      </c>
      <c r="C1523" s="60">
        <v>7903.44</v>
      </c>
      <c r="D1523" s="60"/>
      <c r="E1523" s="60">
        <v>50.2</v>
      </c>
      <c r="F1523" s="60"/>
      <c r="G1523" s="60">
        <v>0</v>
      </c>
      <c r="H1523" s="60">
        <v>53.06</v>
      </c>
      <c r="I1523" s="60">
        <v>16.87</v>
      </c>
      <c r="J1523" s="60"/>
      <c r="K1523" s="60"/>
    </row>
    <row r="1524" spans="1:11" x14ac:dyDescent="0.3">
      <c r="A1524" s="60" t="s">
        <v>4680</v>
      </c>
      <c r="B1524" s="60" t="s">
        <v>8044</v>
      </c>
      <c r="C1524" s="60">
        <v>37.549999999999997</v>
      </c>
      <c r="D1524" s="60"/>
      <c r="E1524" s="60">
        <v>9.15</v>
      </c>
      <c r="F1524" s="60"/>
      <c r="G1524" s="60">
        <v>3.91</v>
      </c>
      <c r="H1524" s="60">
        <v>16.97</v>
      </c>
      <c r="I1524" s="60">
        <v>15.5</v>
      </c>
      <c r="J1524" s="60"/>
      <c r="K1524" s="60"/>
    </row>
    <row r="1525" spans="1:11" x14ac:dyDescent="0.3">
      <c r="A1525" s="60" t="s">
        <v>1236</v>
      </c>
      <c r="B1525" s="60" t="s">
        <v>1237</v>
      </c>
      <c r="C1525" s="60">
        <v>1797.15</v>
      </c>
      <c r="D1525" s="60"/>
      <c r="E1525" s="60">
        <v>44.35</v>
      </c>
      <c r="F1525" s="60"/>
      <c r="G1525" s="60">
        <v>2.8</v>
      </c>
      <c r="H1525" s="60">
        <v>48.62</v>
      </c>
      <c r="I1525" s="60">
        <v>8.9499999999999993</v>
      </c>
      <c r="J1525" s="60"/>
      <c r="K1525" s="60"/>
    </row>
    <row r="1526" spans="1:11" x14ac:dyDescent="0.3">
      <c r="A1526" s="60" t="s">
        <v>1238</v>
      </c>
      <c r="B1526" s="60" t="s">
        <v>1239</v>
      </c>
      <c r="C1526" s="60">
        <v>3993.24</v>
      </c>
      <c r="D1526" s="60"/>
      <c r="E1526" s="60">
        <v>76.489999999999995</v>
      </c>
      <c r="F1526" s="60"/>
      <c r="G1526" s="60">
        <v>0</v>
      </c>
      <c r="H1526" s="60">
        <v>84.51</v>
      </c>
      <c r="I1526" s="60">
        <v>23.59</v>
      </c>
      <c r="J1526" s="60"/>
      <c r="K1526" s="60"/>
    </row>
    <row r="1527" spans="1:11" x14ac:dyDescent="0.3">
      <c r="A1527" s="60" t="s">
        <v>4681</v>
      </c>
      <c r="B1527" s="60" t="s">
        <v>8045</v>
      </c>
      <c r="C1527" s="60">
        <v>39.51</v>
      </c>
      <c r="D1527" s="60"/>
      <c r="E1527" s="60">
        <v>9.2091999999999992</v>
      </c>
      <c r="F1527" s="60"/>
      <c r="G1527" s="60">
        <v>4.34</v>
      </c>
      <c r="H1527" s="60">
        <v>11.51</v>
      </c>
      <c r="I1527" s="60">
        <v>3.22</v>
      </c>
      <c r="J1527" s="60"/>
      <c r="K1527" s="60"/>
    </row>
    <row r="1528" spans="1:11" x14ac:dyDescent="0.3">
      <c r="A1528" s="60" t="s">
        <v>1240</v>
      </c>
      <c r="B1528" s="60" t="s">
        <v>1241</v>
      </c>
      <c r="C1528" s="60">
        <v>5946.88</v>
      </c>
      <c r="D1528" s="60"/>
      <c r="E1528" s="60">
        <v>22.68</v>
      </c>
      <c r="F1528" s="60"/>
      <c r="G1528" s="60">
        <v>10.28</v>
      </c>
      <c r="H1528" s="60">
        <v>26.31</v>
      </c>
      <c r="I1528" s="60">
        <v>7.81</v>
      </c>
      <c r="J1528" s="60"/>
      <c r="K1528" s="60"/>
    </row>
    <row r="1529" spans="1:11" x14ac:dyDescent="0.3">
      <c r="A1529" s="60" t="s">
        <v>4682</v>
      </c>
      <c r="B1529" s="60" t="s">
        <v>8046</v>
      </c>
      <c r="C1529" s="60">
        <v>1874.53</v>
      </c>
      <c r="D1529" s="60"/>
      <c r="E1529" s="60">
        <v>22.9</v>
      </c>
      <c r="F1529" s="60"/>
      <c r="G1529" s="60">
        <v>10.18</v>
      </c>
      <c r="H1529" s="60">
        <v>25.52</v>
      </c>
      <c r="I1529" s="60">
        <v>-1853.39</v>
      </c>
      <c r="J1529" s="60"/>
      <c r="K1529" s="60"/>
    </row>
    <row r="1530" spans="1:11" x14ac:dyDescent="0.3">
      <c r="A1530" s="60" t="s">
        <v>4683</v>
      </c>
      <c r="B1530" s="60" t="s">
        <v>8047</v>
      </c>
      <c r="C1530" s="60">
        <v>533.46</v>
      </c>
      <c r="D1530" s="60"/>
      <c r="E1530" s="60">
        <v>16.399999999999999</v>
      </c>
      <c r="F1530" s="60"/>
      <c r="G1530" s="60">
        <v>12.2</v>
      </c>
      <c r="H1530" s="60">
        <v>18.14</v>
      </c>
      <c r="I1530" s="60">
        <v>5.78</v>
      </c>
      <c r="J1530" s="60"/>
      <c r="K1530" s="60"/>
    </row>
    <row r="1531" spans="1:11" x14ac:dyDescent="0.3">
      <c r="A1531" s="60" t="s">
        <v>1242</v>
      </c>
      <c r="B1531" s="60" t="s">
        <v>1243</v>
      </c>
      <c r="C1531" s="60">
        <v>2021.31</v>
      </c>
      <c r="D1531" s="60"/>
      <c r="E1531" s="60">
        <v>43.22</v>
      </c>
      <c r="F1531" s="60"/>
      <c r="G1531" s="60">
        <v>0</v>
      </c>
      <c r="H1531" s="60">
        <v>49.3</v>
      </c>
      <c r="I1531" s="60">
        <v>7.7</v>
      </c>
      <c r="J1531" s="60"/>
      <c r="K1531" s="60"/>
    </row>
    <row r="1532" spans="1:11" x14ac:dyDescent="0.3">
      <c r="A1532" s="60" t="s">
        <v>4684</v>
      </c>
      <c r="B1532" s="60" t="s">
        <v>8048</v>
      </c>
      <c r="C1532" s="60">
        <v>59.39</v>
      </c>
      <c r="D1532" s="60"/>
      <c r="E1532" s="60">
        <v>5.08</v>
      </c>
      <c r="F1532" s="60"/>
      <c r="G1532" s="60">
        <v>0</v>
      </c>
      <c r="H1532" s="60">
        <v>16.010000000000002</v>
      </c>
      <c r="I1532" s="60">
        <v>-17.84</v>
      </c>
      <c r="J1532" s="60"/>
      <c r="K1532" s="60"/>
    </row>
    <row r="1533" spans="1:11" x14ac:dyDescent="0.3">
      <c r="A1533" s="60" t="s">
        <v>4685</v>
      </c>
      <c r="B1533" s="60" t="s">
        <v>8049</v>
      </c>
      <c r="C1533" s="60">
        <v>781.43</v>
      </c>
      <c r="D1533" s="60"/>
      <c r="E1533" s="60">
        <v>39.049999999999997</v>
      </c>
      <c r="F1533" s="60"/>
      <c r="G1533" s="60">
        <v>1.1299999999999999</v>
      </c>
      <c r="H1533" s="60">
        <v>39.049999999999997</v>
      </c>
      <c r="I1533" s="60">
        <v>12.38</v>
      </c>
      <c r="J1533" s="60"/>
      <c r="K1533" s="60"/>
    </row>
    <row r="1534" spans="1:11" x14ac:dyDescent="0.3">
      <c r="A1534" s="60" t="s">
        <v>4686</v>
      </c>
      <c r="B1534" s="60" t="s">
        <v>8050</v>
      </c>
      <c r="C1534" s="60">
        <v>83.57</v>
      </c>
      <c r="D1534" s="60"/>
      <c r="E1534" s="60">
        <v>24</v>
      </c>
      <c r="F1534" s="60"/>
      <c r="G1534" s="60">
        <v>3.67</v>
      </c>
      <c r="H1534" s="60">
        <v>24</v>
      </c>
      <c r="I1534" s="60">
        <v>7.4</v>
      </c>
      <c r="J1534" s="60"/>
      <c r="K1534" s="60"/>
    </row>
    <row r="1535" spans="1:11" x14ac:dyDescent="0.3">
      <c r="A1535" s="60" t="s">
        <v>4687</v>
      </c>
      <c r="B1535" s="60" t="s">
        <v>8051</v>
      </c>
      <c r="C1535" s="60">
        <v>33</v>
      </c>
      <c r="D1535" s="60"/>
      <c r="E1535" s="60">
        <v>6.27</v>
      </c>
      <c r="F1535" s="60"/>
      <c r="G1535" s="60">
        <v>0</v>
      </c>
      <c r="H1535" s="60">
        <v>15.89</v>
      </c>
      <c r="I1535" s="60">
        <v>3.34</v>
      </c>
      <c r="J1535" s="60"/>
      <c r="K1535" s="60"/>
    </row>
    <row r="1536" spans="1:11" x14ac:dyDescent="0.3">
      <c r="A1536" s="60" t="s">
        <v>1244</v>
      </c>
      <c r="B1536" s="60" t="s">
        <v>1245</v>
      </c>
      <c r="C1536" s="60">
        <v>14558.15</v>
      </c>
      <c r="D1536" s="60"/>
      <c r="E1536" s="60">
        <v>121.56</v>
      </c>
      <c r="F1536" s="60"/>
      <c r="G1536" s="60">
        <v>1.0900000000000001</v>
      </c>
      <c r="H1536" s="60">
        <v>136.43</v>
      </c>
      <c r="I1536" s="60">
        <v>24.73</v>
      </c>
      <c r="J1536" s="60"/>
      <c r="K1536" s="60"/>
    </row>
    <row r="1537" spans="1:11" x14ac:dyDescent="0.3">
      <c r="A1537" s="60" t="s">
        <v>4688</v>
      </c>
      <c r="B1537" s="60" t="s">
        <v>8052</v>
      </c>
      <c r="C1537" s="60">
        <v>132.55000000000001</v>
      </c>
      <c r="D1537" s="60"/>
      <c r="E1537" s="60">
        <v>12.6</v>
      </c>
      <c r="F1537" s="60"/>
      <c r="G1537" s="60">
        <v>2.38</v>
      </c>
      <c r="H1537" s="60">
        <v>12.65</v>
      </c>
      <c r="I1537" s="60">
        <v>2.0699999999999998</v>
      </c>
      <c r="J1537" s="60"/>
      <c r="K1537" s="60"/>
    </row>
    <row r="1538" spans="1:11" x14ac:dyDescent="0.3">
      <c r="A1538" s="60" t="s">
        <v>1246</v>
      </c>
      <c r="B1538" s="60" t="s">
        <v>1247</v>
      </c>
      <c r="C1538" s="60">
        <v>1863.27</v>
      </c>
      <c r="D1538" s="60"/>
      <c r="E1538" s="60">
        <v>55.4</v>
      </c>
      <c r="F1538" s="60"/>
      <c r="G1538" s="60">
        <v>0</v>
      </c>
      <c r="H1538" s="60">
        <v>55.55</v>
      </c>
      <c r="I1538" s="60">
        <v>12.15</v>
      </c>
      <c r="J1538" s="60"/>
      <c r="K1538" s="60"/>
    </row>
    <row r="1539" spans="1:11" x14ac:dyDescent="0.3">
      <c r="A1539" s="60" t="s">
        <v>4689</v>
      </c>
      <c r="B1539" s="60" t="s">
        <v>8053</v>
      </c>
      <c r="C1539" s="60">
        <v>1367.34</v>
      </c>
      <c r="D1539" s="60"/>
      <c r="E1539" s="60">
        <v>15.1</v>
      </c>
      <c r="F1539" s="60"/>
      <c r="G1539" s="60">
        <v>0</v>
      </c>
      <c r="H1539" s="60">
        <v>15.63</v>
      </c>
      <c r="I1539" s="60">
        <v>-0.35</v>
      </c>
      <c r="J1539" s="60"/>
      <c r="K1539" s="60"/>
    </row>
    <row r="1540" spans="1:11" x14ac:dyDescent="0.3">
      <c r="A1540" s="60" t="s">
        <v>4690</v>
      </c>
      <c r="B1540" s="60" t="s">
        <v>8054</v>
      </c>
      <c r="C1540" s="60">
        <v>48.21</v>
      </c>
      <c r="D1540" s="60"/>
      <c r="E1540" s="60">
        <v>0.315</v>
      </c>
      <c r="F1540" s="60"/>
      <c r="G1540" s="60">
        <v>0</v>
      </c>
      <c r="H1540" s="60">
        <v>0.37</v>
      </c>
      <c r="I1540" s="60">
        <v>-36.93</v>
      </c>
      <c r="J1540" s="60"/>
      <c r="K1540" s="60"/>
    </row>
    <row r="1541" spans="1:11" x14ac:dyDescent="0.3">
      <c r="A1541" s="60" t="s">
        <v>4691</v>
      </c>
      <c r="B1541" s="60" t="s">
        <v>8055</v>
      </c>
      <c r="C1541" s="60">
        <v>6808.1</v>
      </c>
      <c r="D1541" s="60"/>
      <c r="E1541" s="60">
        <v>10.43</v>
      </c>
      <c r="F1541" s="60"/>
      <c r="G1541" s="60">
        <v>5.08</v>
      </c>
      <c r="H1541" s="60">
        <v>13.76</v>
      </c>
      <c r="I1541" s="60">
        <v>23.14</v>
      </c>
      <c r="J1541" s="60"/>
      <c r="K1541" s="60"/>
    </row>
    <row r="1542" spans="1:11" x14ac:dyDescent="0.3">
      <c r="A1542" s="60" t="s">
        <v>1248</v>
      </c>
      <c r="B1542" s="60" t="s">
        <v>1249</v>
      </c>
      <c r="C1542" s="60">
        <v>1287.53</v>
      </c>
      <c r="D1542" s="60"/>
      <c r="E1542" s="60">
        <v>35.01</v>
      </c>
      <c r="F1542" s="60"/>
      <c r="G1542" s="60">
        <v>0</v>
      </c>
      <c r="H1542" s="60">
        <v>37.270000000000003</v>
      </c>
      <c r="I1542" s="60">
        <v>9.35</v>
      </c>
      <c r="J1542" s="60"/>
      <c r="K1542" s="60"/>
    </row>
    <row r="1543" spans="1:11" x14ac:dyDescent="0.3">
      <c r="A1543" s="60" t="s">
        <v>4692</v>
      </c>
      <c r="B1543" s="60" t="s">
        <v>8056</v>
      </c>
      <c r="C1543" s="60">
        <v>346.85</v>
      </c>
      <c r="D1543" s="60"/>
      <c r="E1543" s="60">
        <v>7.21</v>
      </c>
      <c r="F1543" s="60"/>
      <c r="G1543" s="60">
        <v>0</v>
      </c>
      <c r="H1543" s="60">
        <v>70.400000000000006</v>
      </c>
      <c r="I1543" s="60">
        <v>-29.85</v>
      </c>
      <c r="J1543" s="60"/>
      <c r="K1543" s="60"/>
    </row>
    <row r="1544" spans="1:11" x14ac:dyDescent="0.3">
      <c r="A1544" s="60" t="s">
        <v>4693</v>
      </c>
      <c r="B1544" s="60" t="s">
        <v>8057</v>
      </c>
      <c r="C1544" s="60">
        <v>201.26</v>
      </c>
      <c r="D1544" s="60"/>
      <c r="E1544" s="60">
        <v>7.99</v>
      </c>
      <c r="F1544" s="60"/>
      <c r="G1544" s="60">
        <v>0</v>
      </c>
      <c r="H1544" s="60">
        <v>11.21</v>
      </c>
      <c r="I1544" s="60">
        <v>-127.84</v>
      </c>
      <c r="J1544" s="60"/>
      <c r="K1544" s="60"/>
    </row>
    <row r="1545" spans="1:11" x14ac:dyDescent="0.3">
      <c r="A1545" s="60" t="s">
        <v>4694</v>
      </c>
      <c r="B1545" s="60" t="s">
        <v>8058</v>
      </c>
      <c r="C1545" s="60">
        <v>5486.57</v>
      </c>
      <c r="D1545" s="60"/>
      <c r="E1545" s="60">
        <v>56.52</v>
      </c>
      <c r="F1545" s="60"/>
      <c r="G1545" s="60">
        <v>0</v>
      </c>
      <c r="H1545" s="60">
        <v>61.57</v>
      </c>
      <c r="I1545" s="60">
        <v>-2.7</v>
      </c>
      <c r="J1545" s="60"/>
      <c r="K1545" s="60"/>
    </row>
    <row r="1546" spans="1:11" x14ac:dyDescent="0.3">
      <c r="A1546" s="60" t="s">
        <v>1250</v>
      </c>
      <c r="B1546" s="60" t="s">
        <v>1251</v>
      </c>
      <c r="C1546" s="60">
        <v>1963.45</v>
      </c>
      <c r="D1546" s="60"/>
      <c r="E1546" s="60">
        <v>2.74</v>
      </c>
      <c r="F1546" s="60"/>
      <c r="G1546" s="60">
        <v>0</v>
      </c>
      <c r="H1546" s="60">
        <v>5.07</v>
      </c>
      <c r="I1546" s="60">
        <v>0.57999999999999996</v>
      </c>
      <c r="J1546" s="60"/>
      <c r="K1546" s="60"/>
    </row>
    <row r="1547" spans="1:11" x14ac:dyDescent="0.3">
      <c r="A1547" s="60" t="s">
        <v>1252</v>
      </c>
      <c r="B1547" s="60" t="s">
        <v>1253</v>
      </c>
      <c r="C1547" s="60">
        <v>1619.81</v>
      </c>
      <c r="D1547" s="60"/>
      <c r="E1547" s="60">
        <v>24.55</v>
      </c>
      <c r="F1547" s="60"/>
      <c r="G1547" s="60">
        <v>0</v>
      </c>
      <c r="H1547" s="60">
        <v>25.1</v>
      </c>
      <c r="I1547" s="60">
        <v>37.119999999999997</v>
      </c>
      <c r="J1547" s="60"/>
      <c r="K1547" s="60"/>
    </row>
    <row r="1548" spans="1:11" x14ac:dyDescent="0.3">
      <c r="A1548" s="60" t="s">
        <v>1254</v>
      </c>
      <c r="B1548" s="60" t="s">
        <v>1255</v>
      </c>
      <c r="C1548" s="60">
        <v>2184.83</v>
      </c>
      <c r="D1548" s="60"/>
      <c r="E1548" s="60">
        <v>66.400000000000006</v>
      </c>
      <c r="F1548" s="60"/>
      <c r="G1548" s="60">
        <v>3.73</v>
      </c>
      <c r="H1548" s="60">
        <v>75.17</v>
      </c>
      <c r="I1548" s="60">
        <v>15.76</v>
      </c>
      <c r="J1548" s="60"/>
      <c r="K1548" s="60"/>
    </row>
    <row r="1549" spans="1:11" x14ac:dyDescent="0.3">
      <c r="A1549" s="60" t="s">
        <v>1256</v>
      </c>
      <c r="B1549" s="60" t="s">
        <v>1257</v>
      </c>
      <c r="C1549" s="60">
        <v>1215.1199999999999</v>
      </c>
      <c r="D1549" s="60"/>
      <c r="E1549" s="60">
        <v>78.72</v>
      </c>
      <c r="F1549" s="60"/>
      <c r="G1549" s="60">
        <v>0</v>
      </c>
      <c r="H1549" s="60">
        <v>100.21</v>
      </c>
      <c r="I1549" s="60">
        <v>25.63</v>
      </c>
      <c r="J1549" s="60"/>
      <c r="K1549" s="60"/>
    </row>
    <row r="1550" spans="1:11" x14ac:dyDescent="0.3">
      <c r="A1550" s="60" t="s">
        <v>4695</v>
      </c>
      <c r="B1550" s="60" t="s">
        <v>8059</v>
      </c>
      <c r="C1550" s="60">
        <v>19.09</v>
      </c>
      <c r="D1550" s="60"/>
      <c r="E1550" s="60">
        <v>1.3199000000000001</v>
      </c>
      <c r="F1550" s="60"/>
      <c r="G1550" s="60">
        <v>0</v>
      </c>
      <c r="H1550" s="60">
        <v>2.29</v>
      </c>
      <c r="I1550" s="60">
        <v>-10.87</v>
      </c>
      <c r="J1550" s="60"/>
      <c r="K1550" s="60"/>
    </row>
    <row r="1551" spans="1:11" x14ac:dyDescent="0.3">
      <c r="A1551" s="60" t="s">
        <v>4696</v>
      </c>
      <c r="B1551" s="60" t="s">
        <v>8060</v>
      </c>
      <c r="C1551" s="60">
        <v>41.63</v>
      </c>
      <c r="D1551" s="60"/>
      <c r="E1551" s="60">
        <v>0.71</v>
      </c>
      <c r="F1551" s="60"/>
      <c r="G1551" s="60">
        <v>0</v>
      </c>
      <c r="H1551" s="60">
        <v>2.0499999999999998</v>
      </c>
      <c r="I1551" s="60">
        <v>-116.97</v>
      </c>
      <c r="J1551" s="60"/>
      <c r="K1551" s="60"/>
    </row>
    <row r="1552" spans="1:11" x14ac:dyDescent="0.3">
      <c r="A1552" s="60" t="s">
        <v>4697</v>
      </c>
      <c r="B1552" s="60" t="s">
        <v>8061</v>
      </c>
      <c r="C1552" s="60">
        <v>786.3</v>
      </c>
      <c r="D1552" s="60"/>
      <c r="E1552" s="60">
        <v>11.33</v>
      </c>
      <c r="F1552" s="60"/>
      <c r="G1552" s="60">
        <v>0</v>
      </c>
      <c r="H1552" s="60">
        <v>14.56</v>
      </c>
      <c r="I1552" s="60">
        <v>0.16</v>
      </c>
      <c r="J1552" s="60"/>
      <c r="K1552" s="60"/>
    </row>
    <row r="1553" spans="1:11" x14ac:dyDescent="0.3">
      <c r="A1553" s="60" t="s">
        <v>4698</v>
      </c>
      <c r="B1553" s="60" t="s">
        <v>8062</v>
      </c>
      <c r="C1553" s="60">
        <v>180.67</v>
      </c>
      <c r="D1553" s="60"/>
      <c r="E1553" s="60">
        <v>9.85</v>
      </c>
      <c r="F1553" s="60"/>
      <c r="G1553" s="60">
        <v>0</v>
      </c>
      <c r="H1553" s="60">
        <v>14.55</v>
      </c>
      <c r="I1553" s="60">
        <v>1.1599999999999999</v>
      </c>
      <c r="J1553" s="60"/>
      <c r="K1553" s="60"/>
    </row>
    <row r="1554" spans="1:11" x14ac:dyDescent="0.3">
      <c r="A1554" s="60" t="s">
        <v>1258</v>
      </c>
      <c r="B1554" s="60" t="s">
        <v>1259</v>
      </c>
      <c r="C1554" s="60">
        <v>1132.71</v>
      </c>
      <c r="D1554" s="60"/>
      <c r="E1554" s="60">
        <v>35.299999999999997</v>
      </c>
      <c r="F1554" s="60"/>
      <c r="G1554" s="60">
        <v>1.02</v>
      </c>
      <c r="H1554" s="60">
        <v>35.299999999999997</v>
      </c>
      <c r="I1554" s="60">
        <v>10.4</v>
      </c>
      <c r="J1554" s="60"/>
      <c r="K1554" s="60"/>
    </row>
    <row r="1555" spans="1:11" x14ac:dyDescent="0.3">
      <c r="A1555" s="60" t="s">
        <v>4699</v>
      </c>
      <c r="B1555" s="60" t="s">
        <v>8063</v>
      </c>
      <c r="C1555" s="60">
        <v>1061.3399999999999</v>
      </c>
      <c r="D1555" s="60"/>
      <c r="E1555" s="60">
        <v>7.5</v>
      </c>
      <c r="F1555" s="60"/>
      <c r="G1555" s="60">
        <v>0</v>
      </c>
      <c r="H1555" s="60">
        <v>14.26</v>
      </c>
      <c r="I1555" s="60">
        <v>18.29</v>
      </c>
      <c r="J1555" s="60"/>
      <c r="K1555" s="60"/>
    </row>
    <row r="1556" spans="1:11" x14ac:dyDescent="0.3">
      <c r="A1556" s="60" t="s">
        <v>4700</v>
      </c>
      <c r="B1556" s="60" t="s">
        <v>8064</v>
      </c>
      <c r="C1556" s="60">
        <v>111.15</v>
      </c>
      <c r="D1556" s="60"/>
      <c r="E1556" s="60">
        <v>13.3</v>
      </c>
      <c r="F1556" s="60"/>
      <c r="G1556" s="60">
        <v>0</v>
      </c>
      <c r="H1556" s="60">
        <v>26.69</v>
      </c>
      <c r="I1556" s="60">
        <v>-159.9</v>
      </c>
      <c r="J1556" s="60"/>
      <c r="K1556" s="60"/>
    </row>
    <row r="1557" spans="1:11" x14ac:dyDescent="0.3">
      <c r="A1557" s="60" t="s">
        <v>1260</v>
      </c>
      <c r="B1557" s="60" t="s">
        <v>1261</v>
      </c>
      <c r="C1557" s="60">
        <v>22301.759999999998</v>
      </c>
      <c r="D1557" s="60"/>
      <c r="E1557" s="60">
        <v>68.45</v>
      </c>
      <c r="F1557" s="60"/>
      <c r="G1557" s="60">
        <v>2.8</v>
      </c>
      <c r="H1557" s="60">
        <v>78.55</v>
      </c>
      <c r="I1557" s="60">
        <v>9.59</v>
      </c>
      <c r="J1557" s="60"/>
      <c r="K1557" s="60"/>
    </row>
    <row r="1558" spans="1:11" x14ac:dyDescent="0.3">
      <c r="A1558" s="60" t="s">
        <v>4701</v>
      </c>
      <c r="B1558" s="60" t="s">
        <v>8065</v>
      </c>
      <c r="C1558" s="60">
        <v>90.81</v>
      </c>
      <c r="D1558" s="60"/>
      <c r="E1558" s="60">
        <v>4.1500000000000004</v>
      </c>
      <c r="F1558" s="60"/>
      <c r="G1558" s="60">
        <v>0</v>
      </c>
      <c r="H1558" s="60">
        <v>9.8699999999999992</v>
      </c>
      <c r="I1558" s="60">
        <v>-396.08</v>
      </c>
      <c r="J1558" s="60"/>
      <c r="K1558" s="60"/>
    </row>
    <row r="1559" spans="1:11" x14ac:dyDescent="0.3">
      <c r="A1559" s="60" t="s">
        <v>1262</v>
      </c>
      <c r="B1559" s="60" t="s">
        <v>1263</v>
      </c>
      <c r="C1559" s="60">
        <v>3258.2</v>
      </c>
      <c r="D1559" s="60"/>
      <c r="E1559" s="60">
        <v>8.8399000000000001</v>
      </c>
      <c r="F1559" s="60"/>
      <c r="G1559" s="60">
        <v>0.22</v>
      </c>
      <c r="H1559" s="60">
        <v>9.76</v>
      </c>
      <c r="I1559" s="60">
        <v>4.5199999999999996</v>
      </c>
      <c r="J1559" s="60"/>
      <c r="K1559" s="60"/>
    </row>
    <row r="1560" spans="1:11" x14ac:dyDescent="0.3">
      <c r="A1560" s="60" t="s">
        <v>1264</v>
      </c>
      <c r="B1560" s="60" t="s">
        <v>1265</v>
      </c>
      <c r="C1560" s="60">
        <v>28366.2</v>
      </c>
      <c r="D1560" s="60"/>
      <c r="E1560" s="60">
        <v>77.41</v>
      </c>
      <c r="F1560" s="60"/>
      <c r="G1560" s="60">
        <v>1.55</v>
      </c>
      <c r="H1560" s="60">
        <v>97.13</v>
      </c>
      <c r="I1560" s="60">
        <v>32.9</v>
      </c>
      <c r="J1560" s="60"/>
      <c r="K1560" s="60"/>
    </row>
    <row r="1561" spans="1:11" x14ac:dyDescent="0.3">
      <c r="A1561" s="60" t="s">
        <v>4702</v>
      </c>
      <c r="B1561" s="60" t="s">
        <v>8066</v>
      </c>
      <c r="C1561" s="60">
        <v>635.89</v>
      </c>
      <c r="D1561" s="60"/>
      <c r="E1561" s="60">
        <v>7.69</v>
      </c>
      <c r="F1561" s="60"/>
      <c r="G1561" s="60">
        <v>0</v>
      </c>
      <c r="H1561" s="60">
        <v>14.27</v>
      </c>
      <c r="I1561" s="60">
        <v>-39.119999999999997</v>
      </c>
      <c r="J1561" s="60"/>
      <c r="K1561" s="60"/>
    </row>
    <row r="1562" spans="1:11" x14ac:dyDescent="0.3">
      <c r="A1562" s="60" t="s">
        <v>1266</v>
      </c>
      <c r="B1562" s="60" t="s">
        <v>1267</v>
      </c>
      <c r="C1562" s="60">
        <v>2761.06</v>
      </c>
      <c r="D1562" s="60"/>
      <c r="E1562" s="60">
        <v>82.26</v>
      </c>
      <c r="F1562" s="60"/>
      <c r="G1562" s="60">
        <v>0</v>
      </c>
      <c r="H1562" s="60">
        <v>107.15</v>
      </c>
      <c r="I1562" s="60">
        <v>9.83</v>
      </c>
      <c r="J1562" s="60"/>
      <c r="K1562" s="60"/>
    </row>
    <row r="1563" spans="1:11" x14ac:dyDescent="0.3">
      <c r="A1563" s="60" t="s">
        <v>4703</v>
      </c>
      <c r="B1563" s="60" t="s">
        <v>8067</v>
      </c>
      <c r="C1563" s="60">
        <v>78.06</v>
      </c>
      <c r="D1563" s="60"/>
      <c r="E1563" s="60">
        <v>7.31</v>
      </c>
      <c r="F1563" s="60"/>
      <c r="G1563" s="60">
        <v>0</v>
      </c>
      <c r="H1563" s="60">
        <v>9.59</v>
      </c>
      <c r="I1563" s="60">
        <v>3.58</v>
      </c>
      <c r="J1563" s="60"/>
      <c r="K1563" s="60"/>
    </row>
    <row r="1564" spans="1:11" x14ac:dyDescent="0.3">
      <c r="A1564" s="60" t="s">
        <v>4704</v>
      </c>
      <c r="B1564" s="60" t="s">
        <v>8068</v>
      </c>
      <c r="C1564" s="60">
        <v>37.06</v>
      </c>
      <c r="D1564" s="60"/>
      <c r="E1564" s="60">
        <v>4.51</v>
      </c>
      <c r="F1564" s="60"/>
      <c r="G1564" s="60">
        <v>0</v>
      </c>
      <c r="H1564" s="60">
        <v>5.69</v>
      </c>
      <c r="I1564" s="60">
        <v>12.82</v>
      </c>
      <c r="J1564" s="60"/>
      <c r="K1564" s="60"/>
    </row>
    <row r="1565" spans="1:11" x14ac:dyDescent="0.3">
      <c r="A1565" s="60" t="s">
        <v>4705</v>
      </c>
      <c r="B1565" s="60" t="s">
        <v>8069</v>
      </c>
      <c r="C1565" s="60">
        <v>572.88</v>
      </c>
      <c r="D1565" s="60"/>
      <c r="E1565" s="60">
        <v>5.43</v>
      </c>
      <c r="F1565" s="60"/>
      <c r="G1565" s="60">
        <v>3.68</v>
      </c>
      <c r="H1565" s="60">
        <v>9.19</v>
      </c>
      <c r="I1565" s="60">
        <v>-14.46</v>
      </c>
      <c r="J1565" s="60"/>
      <c r="K1565" s="60"/>
    </row>
    <row r="1566" spans="1:11" x14ac:dyDescent="0.3">
      <c r="A1566" s="60" t="s">
        <v>4706</v>
      </c>
      <c r="B1566" s="60" t="s">
        <v>8070</v>
      </c>
      <c r="C1566" s="60">
        <v>19.170000000000002</v>
      </c>
      <c r="D1566" s="60"/>
      <c r="E1566" s="60">
        <v>4.3243999999999998</v>
      </c>
      <c r="F1566" s="60"/>
      <c r="G1566" s="60">
        <v>0</v>
      </c>
      <c r="H1566" s="60">
        <v>6.4</v>
      </c>
      <c r="I1566" s="60">
        <v>-13.14</v>
      </c>
      <c r="J1566" s="60"/>
      <c r="K1566" s="60"/>
    </row>
    <row r="1567" spans="1:11" x14ac:dyDescent="0.3">
      <c r="A1567" s="60" t="s">
        <v>4707</v>
      </c>
      <c r="B1567" s="60" t="s">
        <v>8071</v>
      </c>
      <c r="C1567" s="60">
        <v>272.48</v>
      </c>
      <c r="D1567" s="60"/>
      <c r="E1567" s="60">
        <v>7.85</v>
      </c>
      <c r="F1567" s="60"/>
      <c r="G1567" s="60">
        <v>0</v>
      </c>
      <c r="H1567" s="60">
        <v>8.16</v>
      </c>
      <c r="I1567" s="60">
        <v>3.15</v>
      </c>
      <c r="J1567" s="60"/>
      <c r="K1567" s="60"/>
    </row>
    <row r="1568" spans="1:11" x14ac:dyDescent="0.3">
      <c r="A1568" s="60" t="s">
        <v>1268</v>
      </c>
      <c r="B1568" s="60" t="s">
        <v>1269</v>
      </c>
      <c r="C1568" s="60">
        <v>2282.2800000000002</v>
      </c>
      <c r="D1568" s="60"/>
      <c r="E1568" s="60">
        <v>8.34</v>
      </c>
      <c r="F1568" s="60"/>
      <c r="G1568" s="60">
        <v>1.59</v>
      </c>
      <c r="H1568" s="60">
        <v>11.78</v>
      </c>
      <c r="I1568" s="60">
        <v>9.33</v>
      </c>
      <c r="J1568" s="60"/>
      <c r="K1568" s="60"/>
    </row>
    <row r="1569" spans="1:11" x14ac:dyDescent="0.3">
      <c r="A1569" s="60" t="s">
        <v>4708</v>
      </c>
      <c r="B1569" s="60" t="s">
        <v>8072</v>
      </c>
      <c r="C1569" s="60">
        <v>866.56</v>
      </c>
      <c r="D1569" s="60"/>
      <c r="E1569" s="60">
        <v>5.9749999999999996</v>
      </c>
      <c r="F1569" s="60"/>
      <c r="G1569" s="60">
        <v>2</v>
      </c>
      <c r="H1569" s="60">
        <v>7.74</v>
      </c>
      <c r="I1569" s="60">
        <v>9.33</v>
      </c>
      <c r="J1569" s="60"/>
      <c r="K1569" s="60"/>
    </row>
    <row r="1570" spans="1:11" x14ac:dyDescent="0.3">
      <c r="A1570" s="60" t="s">
        <v>4709</v>
      </c>
      <c r="B1570" s="60" t="s">
        <v>8073</v>
      </c>
      <c r="C1570" s="60">
        <v>248.84</v>
      </c>
      <c r="D1570" s="60"/>
      <c r="E1570" s="60">
        <v>4.5449999999999999</v>
      </c>
      <c r="F1570" s="60"/>
      <c r="G1570" s="60">
        <v>0</v>
      </c>
      <c r="H1570" s="60">
        <v>5.22</v>
      </c>
      <c r="I1570" s="60">
        <v>-3.13</v>
      </c>
      <c r="J1570" s="60"/>
      <c r="K1570" s="60"/>
    </row>
    <row r="1571" spans="1:11" x14ac:dyDescent="0.3">
      <c r="A1571" s="60" t="s">
        <v>1270</v>
      </c>
      <c r="B1571" s="60" t="s">
        <v>1271</v>
      </c>
      <c r="C1571" s="60">
        <v>5750.41</v>
      </c>
      <c r="D1571" s="60"/>
      <c r="E1571" s="60">
        <v>67.41</v>
      </c>
      <c r="F1571" s="60"/>
      <c r="G1571" s="60">
        <v>2.52</v>
      </c>
      <c r="H1571" s="60">
        <v>83.16</v>
      </c>
      <c r="I1571" s="60">
        <v>20.149999999999999</v>
      </c>
      <c r="J1571" s="60"/>
      <c r="K1571" s="60"/>
    </row>
    <row r="1572" spans="1:11" x14ac:dyDescent="0.3">
      <c r="A1572" s="60" t="s">
        <v>4710</v>
      </c>
      <c r="B1572" s="60" t="s">
        <v>8074</v>
      </c>
      <c r="C1572" s="60">
        <v>12.02</v>
      </c>
      <c r="D1572" s="60"/>
      <c r="E1572" s="60">
        <v>3.5398999999999998</v>
      </c>
      <c r="F1572" s="60"/>
      <c r="G1572" s="60">
        <v>0</v>
      </c>
      <c r="H1572" s="60">
        <v>3.85</v>
      </c>
      <c r="I1572" s="60">
        <v>0.36</v>
      </c>
      <c r="J1572" s="60"/>
      <c r="K1572" s="60"/>
    </row>
    <row r="1573" spans="1:11" x14ac:dyDescent="0.3">
      <c r="A1573" s="60" t="s">
        <v>4711</v>
      </c>
      <c r="B1573" s="60" t="s">
        <v>8075</v>
      </c>
      <c r="C1573" s="60">
        <v>1.93</v>
      </c>
      <c r="D1573" s="60"/>
      <c r="E1573" s="60">
        <v>0.38</v>
      </c>
      <c r="F1573" s="60"/>
      <c r="G1573" s="60">
        <v>0</v>
      </c>
      <c r="H1573" s="60">
        <v>0.56999999999999995</v>
      </c>
      <c r="I1573" s="60">
        <v>-0.93</v>
      </c>
      <c r="J1573" s="60"/>
      <c r="K1573" s="60"/>
    </row>
    <row r="1574" spans="1:11" x14ac:dyDescent="0.3">
      <c r="A1574" s="60" t="s">
        <v>4712</v>
      </c>
      <c r="B1574" s="60" t="s">
        <v>8076</v>
      </c>
      <c r="C1574" s="60">
        <v>8.6199999999999992</v>
      </c>
      <c r="D1574" s="60"/>
      <c r="E1574" s="60">
        <v>0.85</v>
      </c>
      <c r="F1574" s="60"/>
      <c r="G1574" s="60">
        <v>0</v>
      </c>
      <c r="H1574" s="60">
        <v>1.4</v>
      </c>
      <c r="I1574" s="60">
        <v>-3.83</v>
      </c>
      <c r="J1574" s="60"/>
      <c r="K1574" s="60"/>
    </row>
    <row r="1575" spans="1:11" x14ac:dyDescent="0.3">
      <c r="A1575" s="60" t="s">
        <v>1272</v>
      </c>
      <c r="B1575" s="60" t="s">
        <v>1273</v>
      </c>
      <c r="C1575" s="60">
        <v>7187.02</v>
      </c>
      <c r="D1575" s="60"/>
      <c r="E1575" s="60">
        <v>46.53</v>
      </c>
      <c r="F1575" s="60"/>
      <c r="G1575" s="60">
        <v>2.87</v>
      </c>
      <c r="H1575" s="60">
        <v>58.62</v>
      </c>
      <c r="I1575" s="60">
        <v>19.72</v>
      </c>
      <c r="J1575" s="60"/>
      <c r="K1575" s="60"/>
    </row>
    <row r="1576" spans="1:11" x14ac:dyDescent="0.3">
      <c r="A1576" s="60" t="s">
        <v>1274</v>
      </c>
      <c r="B1576" s="60" t="s">
        <v>1275</v>
      </c>
      <c r="C1576" s="60">
        <v>1151.94</v>
      </c>
      <c r="D1576" s="60"/>
      <c r="E1576" s="60">
        <v>12.24</v>
      </c>
      <c r="F1576" s="60"/>
      <c r="G1576" s="60">
        <v>0.33</v>
      </c>
      <c r="H1576" s="60">
        <v>12.24</v>
      </c>
      <c r="I1576" s="60">
        <v>7.84</v>
      </c>
      <c r="J1576" s="60"/>
      <c r="K1576" s="60"/>
    </row>
    <row r="1577" spans="1:11" x14ac:dyDescent="0.3">
      <c r="A1577" s="60" t="s">
        <v>4713</v>
      </c>
      <c r="B1577" s="60" t="s">
        <v>8077</v>
      </c>
      <c r="C1577" s="60">
        <v>67.989999999999995</v>
      </c>
      <c r="D1577" s="60"/>
      <c r="E1577" s="60">
        <v>2.15</v>
      </c>
      <c r="F1577" s="60"/>
      <c r="G1577" s="60">
        <v>0</v>
      </c>
      <c r="H1577" s="60">
        <v>3.07</v>
      </c>
      <c r="I1577" s="60">
        <v>-29.07</v>
      </c>
      <c r="J1577" s="60"/>
      <c r="K1577" s="60"/>
    </row>
    <row r="1578" spans="1:11" x14ac:dyDescent="0.3">
      <c r="A1578" s="60" t="s">
        <v>4714</v>
      </c>
      <c r="B1578" s="60" t="s">
        <v>8078</v>
      </c>
      <c r="C1578" s="60">
        <v>54.72</v>
      </c>
      <c r="D1578" s="60"/>
      <c r="E1578" s="60">
        <v>25.5</v>
      </c>
      <c r="F1578" s="60"/>
      <c r="G1578" s="60">
        <v>4.08</v>
      </c>
      <c r="H1578" s="60">
        <v>25.8</v>
      </c>
      <c r="I1578" s="60">
        <v>6.85</v>
      </c>
      <c r="J1578" s="60"/>
      <c r="K1578" s="60"/>
    </row>
    <row r="1579" spans="1:11" x14ac:dyDescent="0.3">
      <c r="A1579" s="60" t="s">
        <v>4715</v>
      </c>
      <c r="B1579" s="60" t="s">
        <v>8079</v>
      </c>
      <c r="C1579" s="60">
        <v>588.16999999999996</v>
      </c>
      <c r="D1579" s="60"/>
      <c r="E1579" s="60">
        <v>27.87</v>
      </c>
      <c r="F1579" s="60"/>
      <c r="G1579" s="60">
        <v>3.01</v>
      </c>
      <c r="H1579" s="60">
        <v>28.81</v>
      </c>
      <c r="I1579" s="60">
        <v>6.29</v>
      </c>
      <c r="J1579" s="60"/>
      <c r="K1579" s="60"/>
    </row>
    <row r="1580" spans="1:11" x14ac:dyDescent="0.3">
      <c r="A1580" s="60" t="s">
        <v>1276</v>
      </c>
      <c r="B1580" s="60" t="s">
        <v>1277</v>
      </c>
      <c r="C1580" s="60">
        <v>4237.34</v>
      </c>
      <c r="D1580" s="60"/>
      <c r="E1580" s="60">
        <v>69.87</v>
      </c>
      <c r="F1580" s="60"/>
      <c r="G1580" s="60">
        <v>0.46</v>
      </c>
      <c r="H1580" s="60">
        <v>70.48</v>
      </c>
      <c r="I1580" s="60">
        <v>12.85</v>
      </c>
      <c r="J1580" s="60"/>
      <c r="K1580" s="60"/>
    </row>
    <row r="1581" spans="1:11" x14ac:dyDescent="0.3">
      <c r="A1581" s="60" t="s">
        <v>4716</v>
      </c>
      <c r="B1581" s="60" t="s">
        <v>8080</v>
      </c>
      <c r="C1581" s="60">
        <v>259.13</v>
      </c>
      <c r="D1581" s="60"/>
      <c r="E1581" s="60">
        <v>10.72</v>
      </c>
      <c r="F1581" s="60"/>
      <c r="G1581" s="60">
        <v>0</v>
      </c>
      <c r="H1581" s="60">
        <v>15.24</v>
      </c>
      <c r="I1581" s="60">
        <v>-255.24</v>
      </c>
      <c r="J1581" s="60"/>
      <c r="K1581" s="60"/>
    </row>
    <row r="1582" spans="1:11" x14ac:dyDescent="0.3">
      <c r="A1582" s="60" t="s">
        <v>4717</v>
      </c>
      <c r="B1582" s="60" t="s">
        <v>8081</v>
      </c>
      <c r="C1582" s="60">
        <v>52.02</v>
      </c>
      <c r="D1582" s="60"/>
      <c r="E1582" s="60">
        <v>1.84</v>
      </c>
      <c r="F1582" s="60"/>
      <c r="G1582" s="60">
        <v>0</v>
      </c>
      <c r="H1582" s="60">
        <v>4.49</v>
      </c>
      <c r="I1582" s="60">
        <v>-12.82</v>
      </c>
      <c r="J1582" s="60"/>
      <c r="K1582" s="60"/>
    </row>
    <row r="1583" spans="1:11" x14ac:dyDescent="0.3">
      <c r="A1583" s="60" t="s">
        <v>4718</v>
      </c>
      <c r="B1583" s="60" t="s">
        <v>8082</v>
      </c>
      <c r="C1583" s="60">
        <v>33.090000000000003</v>
      </c>
      <c r="D1583" s="60"/>
      <c r="E1583" s="60">
        <v>3.6</v>
      </c>
      <c r="F1583" s="60"/>
      <c r="G1583" s="60">
        <v>0</v>
      </c>
      <c r="H1583" s="60">
        <v>4.01</v>
      </c>
      <c r="I1583" s="60">
        <v>-74.930000000000007</v>
      </c>
      <c r="J1583" s="60"/>
      <c r="K1583" s="60"/>
    </row>
    <row r="1584" spans="1:11" x14ac:dyDescent="0.3">
      <c r="A1584" s="60" t="s">
        <v>4719</v>
      </c>
      <c r="B1584" s="60" t="s">
        <v>8083</v>
      </c>
      <c r="C1584" s="60">
        <v>175.13</v>
      </c>
      <c r="D1584" s="60"/>
      <c r="E1584" s="60">
        <v>6.7</v>
      </c>
      <c r="F1584" s="60"/>
      <c r="G1584" s="60">
        <v>0</v>
      </c>
      <c r="H1584" s="60">
        <v>8.4</v>
      </c>
      <c r="I1584" s="60">
        <v>2.2799999999999998</v>
      </c>
      <c r="J1584" s="60"/>
      <c r="K1584" s="60"/>
    </row>
    <row r="1585" spans="1:11" x14ac:dyDescent="0.3">
      <c r="A1585" s="60" t="s">
        <v>4720</v>
      </c>
      <c r="B1585" s="60" t="s">
        <v>8084</v>
      </c>
      <c r="C1585" s="60">
        <v>121.33</v>
      </c>
      <c r="D1585" s="60"/>
      <c r="E1585" s="60">
        <v>19.399999999999999</v>
      </c>
      <c r="F1585" s="60"/>
      <c r="G1585" s="60">
        <v>2.27</v>
      </c>
      <c r="H1585" s="60">
        <v>20.03</v>
      </c>
      <c r="I1585" s="60">
        <v>8.57</v>
      </c>
      <c r="J1585" s="60"/>
      <c r="K1585" s="60"/>
    </row>
    <row r="1586" spans="1:11" x14ac:dyDescent="0.3">
      <c r="A1586" s="60" t="s">
        <v>4721</v>
      </c>
      <c r="B1586" s="60" t="s">
        <v>8085</v>
      </c>
      <c r="C1586" s="60">
        <v>41.89</v>
      </c>
      <c r="D1586" s="60"/>
      <c r="E1586" s="60">
        <v>3.4</v>
      </c>
      <c r="F1586" s="60"/>
      <c r="G1586" s="60">
        <v>0</v>
      </c>
      <c r="H1586" s="60">
        <v>4.2</v>
      </c>
      <c r="I1586" s="60">
        <v>-12.3</v>
      </c>
      <c r="J1586" s="60"/>
      <c r="K1586" s="60"/>
    </row>
    <row r="1587" spans="1:11" x14ac:dyDescent="0.3">
      <c r="A1587" s="60" t="s">
        <v>1278</v>
      </c>
      <c r="B1587" s="60" t="s">
        <v>1279</v>
      </c>
      <c r="C1587" s="60">
        <v>10885.99</v>
      </c>
      <c r="D1587" s="60"/>
      <c r="E1587" s="60">
        <v>74.180000000000007</v>
      </c>
      <c r="F1587" s="60"/>
      <c r="G1587" s="60">
        <v>2.48</v>
      </c>
      <c r="H1587" s="60">
        <v>78.209999999999994</v>
      </c>
      <c r="I1587" s="60">
        <v>23.59</v>
      </c>
      <c r="J1587" s="60"/>
      <c r="K1587" s="60"/>
    </row>
    <row r="1588" spans="1:11" x14ac:dyDescent="0.3">
      <c r="A1588" s="60" t="s">
        <v>1280</v>
      </c>
      <c r="B1588" s="60" t="s">
        <v>1281</v>
      </c>
      <c r="C1588" s="60">
        <v>34879.71</v>
      </c>
      <c r="D1588" s="60"/>
      <c r="E1588" s="60">
        <v>54.2</v>
      </c>
      <c r="F1588" s="60"/>
      <c r="G1588" s="60">
        <v>3.54</v>
      </c>
      <c r="H1588" s="60">
        <v>56.34</v>
      </c>
      <c r="I1588" s="60">
        <v>25.11</v>
      </c>
      <c r="J1588" s="60"/>
      <c r="K1588" s="60"/>
    </row>
    <row r="1589" spans="1:11" x14ac:dyDescent="0.3">
      <c r="A1589" s="60" t="s">
        <v>1282</v>
      </c>
      <c r="B1589" s="60" t="s">
        <v>1283</v>
      </c>
      <c r="C1589" s="60">
        <v>39668.660000000003</v>
      </c>
      <c r="D1589" s="60"/>
      <c r="E1589" s="60">
        <v>42.26</v>
      </c>
      <c r="F1589" s="60"/>
      <c r="G1589" s="60">
        <v>3.74</v>
      </c>
      <c r="H1589" s="60">
        <v>45.73</v>
      </c>
      <c r="I1589" s="60">
        <v>14.67</v>
      </c>
      <c r="J1589" s="60"/>
      <c r="K1589" s="60"/>
    </row>
    <row r="1590" spans="1:11" x14ac:dyDescent="0.3">
      <c r="A1590" s="60" t="s">
        <v>1284</v>
      </c>
      <c r="B1590" s="60" t="s">
        <v>1285</v>
      </c>
      <c r="C1590" s="60">
        <v>6875.32</v>
      </c>
      <c r="D1590" s="60"/>
      <c r="E1590" s="60">
        <v>16.28</v>
      </c>
      <c r="F1590" s="60"/>
      <c r="G1590" s="60">
        <v>7.81</v>
      </c>
      <c r="H1590" s="60">
        <v>16.54</v>
      </c>
      <c r="I1590" s="60">
        <v>4.2300000000000004</v>
      </c>
      <c r="J1590" s="60"/>
      <c r="K1590" s="60"/>
    </row>
    <row r="1591" spans="1:11" x14ac:dyDescent="0.3">
      <c r="A1591" s="60" t="s">
        <v>1286</v>
      </c>
      <c r="B1591" s="60" t="s">
        <v>1287</v>
      </c>
      <c r="C1591" s="60">
        <v>3820.11</v>
      </c>
      <c r="D1591" s="60"/>
      <c r="E1591" s="60">
        <v>17.14</v>
      </c>
      <c r="F1591" s="60"/>
      <c r="G1591" s="60">
        <v>0</v>
      </c>
      <c r="H1591" s="60">
        <v>62.71</v>
      </c>
      <c r="I1591" s="60">
        <v>15.95</v>
      </c>
      <c r="J1591" s="60"/>
      <c r="K1591" s="60"/>
    </row>
    <row r="1592" spans="1:11" x14ac:dyDescent="0.3">
      <c r="A1592" s="60" t="s">
        <v>4722</v>
      </c>
      <c r="B1592" s="60" t="s">
        <v>8086</v>
      </c>
      <c r="C1592" s="60">
        <v>123.04</v>
      </c>
      <c r="D1592" s="60"/>
      <c r="E1592" s="60">
        <v>19.100000000000001</v>
      </c>
      <c r="F1592" s="60"/>
      <c r="G1592" s="60">
        <v>0</v>
      </c>
      <c r="H1592" s="60">
        <v>19.59</v>
      </c>
      <c r="I1592" s="60">
        <v>5.36</v>
      </c>
      <c r="J1592" s="60"/>
      <c r="K1592" s="60"/>
    </row>
    <row r="1593" spans="1:11" x14ac:dyDescent="0.3">
      <c r="A1593" s="60" t="s">
        <v>4723</v>
      </c>
      <c r="B1593" s="60" t="s">
        <v>8087</v>
      </c>
      <c r="C1593" s="60">
        <v>35.57</v>
      </c>
      <c r="D1593" s="60"/>
      <c r="E1593" s="60">
        <v>1.3</v>
      </c>
      <c r="F1593" s="60"/>
      <c r="G1593" s="60">
        <v>0</v>
      </c>
      <c r="H1593" s="60">
        <v>1.69</v>
      </c>
      <c r="I1593" s="60">
        <v>17.45</v>
      </c>
      <c r="J1593" s="60"/>
      <c r="K1593" s="60"/>
    </row>
    <row r="1594" spans="1:11" x14ac:dyDescent="0.3">
      <c r="A1594" s="60" t="s">
        <v>1288</v>
      </c>
      <c r="B1594" s="60" t="s">
        <v>1289</v>
      </c>
      <c r="C1594" s="60">
        <v>6222.27</v>
      </c>
      <c r="D1594" s="60"/>
      <c r="E1594" s="60">
        <v>92.04</v>
      </c>
      <c r="F1594" s="60"/>
      <c r="G1594" s="60">
        <v>1.65</v>
      </c>
      <c r="H1594" s="60">
        <v>92.34</v>
      </c>
      <c r="I1594" s="60">
        <v>7.1</v>
      </c>
      <c r="J1594" s="60"/>
      <c r="K1594" s="60"/>
    </row>
    <row r="1595" spans="1:11" x14ac:dyDescent="0.3">
      <c r="A1595" s="60" t="s">
        <v>4724</v>
      </c>
      <c r="B1595" s="60" t="s">
        <v>8088</v>
      </c>
      <c r="C1595" s="60">
        <v>7766.47</v>
      </c>
      <c r="D1595" s="60"/>
      <c r="E1595" s="60">
        <v>7.91</v>
      </c>
      <c r="F1595" s="60"/>
      <c r="G1595" s="60">
        <v>3.62</v>
      </c>
      <c r="H1595" s="60">
        <v>14.27</v>
      </c>
      <c r="I1595" s="60">
        <v>11.68</v>
      </c>
      <c r="J1595" s="60"/>
      <c r="K1595" s="60"/>
    </row>
    <row r="1596" spans="1:11" x14ac:dyDescent="0.3">
      <c r="A1596" s="60" t="s">
        <v>1290</v>
      </c>
      <c r="B1596" s="60" t="s">
        <v>1291</v>
      </c>
      <c r="C1596" s="60">
        <v>3213.87</v>
      </c>
      <c r="D1596" s="60"/>
      <c r="E1596" s="60">
        <v>17.850000000000001</v>
      </c>
      <c r="F1596" s="60"/>
      <c r="G1596" s="60">
        <v>5.71</v>
      </c>
      <c r="H1596" s="60">
        <v>17.850000000000001</v>
      </c>
      <c r="I1596" s="60">
        <v>5.66</v>
      </c>
      <c r="J1596" s="60"/>
      <c r="K1596" s="60"/>
    </row>
    <row r="1597" spans="1:11" x14ac:dyDescent="0.3">
      <c r="A1597" s="60" t="s">
        <v>4725</v>
      </c>
      <c r="B1597" s="60" t="s">
        <v>8089</v>
      </c>
      <c r="C1597" s="60">
        <v>5971.97</v>
      </c>
      <c r="D1597" s="60"/>
      <c r="E1597" s="60">
        <v>17.57</v>
      </c>
      <c r="F1597" s="60"/>
      <c r="G1597" s="60">
        <v>8.8800000000000008</v>
      </c>
      <c r="H1597" s="60">
        <v>19.03</v>
      </c>
      <c r="I1597" s="60">
        <v>1.9</v>
      </c>
      <c r="J1597" s="60"/>
      <c r="K1597" s="60"/>
    </row>
    <row r="1598" spans="1:11" x14ac:dyDescent="0.3">
      <c r="A1598" s="60" t="s">
        <v>4726</v>
      </c>
      <c r="B1598" s="60" t="s">
        <v>8090</v>
      </c>
      <c r="C1598" s="60">
        <v>190.08</v>
      </c>
      <c r="D1598" s="60"/>
      <c r="E1598" s="60">
        <v>6.15</v>
      </c>
      <c r="F1598" s="60"/>
      <c r="G1598" s="60">
        <v>0</v>
      </c>
      <c r="H1598" s="60">
        <v>7.72</v>
      </c>
      <c r="I1598" s="60">
        <v>-53.7</v>
      </c>
      <c r="J1598" s="60"/>
      <c r="K1598" s="60"/>
    </row>
    <row r="1599" spans="1:11" x14ac:dyDescent="0.3">
      <c r="A1599" s="60" t="s">
        <v>4727</v>
      </c>
      <c r="B1599" s="60" t="s">
        <v>8091</v>
      </c>
      <c r="C1599" s="60">
        <v>68.099999999999994</v>
      </c>
      <c r="D1599" s="60"/>
      <c r="E1599" s="60">
        <v>1.1000000000000001</v>
      </c>
      <c r="F1599" s="60"/>
      <c r="G1599" s="60">
        <v>0</v>
      </c>
      <c r="H1599" s="60">
        <v>3.68</v>
      </c>
      <c r="I1599" s="60">
        <v>-294.3</v>
      </c>
      <c r="J1599" s="60"/>
      <c r="K1599" s="60"/>
    </row>
    <row r="1600" spans="1:11" x14ac:dyDescent="0.3">
      <c r="A1600" s="60" t="s">
        <v>4728</v>
      </c>
      <c r="B1600" s="60" t="s">
        <v>8092</v>
      </c>
      <c r="C1600" s="60">
        <v>2624.44</v>
      </c>
      <c r="D1600" s="60"/>
      <c r="E1600" s="60">
        <v>42.51</v>
      </c>
      <c r="F1600" s="60"/>
      <c r="G1600" s="60">
        <v>2.35</v>
      </c>
      <c r="H1600" s="60">
        <v>52.35</v>
      </c>
      <c r="I1600" s="60">
        <v>-766.09</v>
      </c>
      <c r="J1600" s="60"/>
      <c r="K1600" s="60"/>
    </row>
    <row r="1601" spans="1:11" x14ac:dyDescent="0.3">
      <c r="A1601" s="60" t="s">
        <v>1292</v>
      </c>
      <c r="B1601" s="60" t="s">
        <v>1293</v>
      </c>
      <c r="C1601" s="60">
        <v>3392.32</v>
      </c>
      <c r="D1601" s="60"/>
      <c r="E1601" s="60">
        <v>78.11</v>
      </c>
      <c r="F1601" s="60"/>
      <c r="G1601" s="60">
        <v>0.9</v>
      </c>
      <c r="H1601" s="60">
        <v>78.11</v>
      </c>
      <c r="I1601" s="60">
        <v>18</v>
      </c>
      <c r="J1601" s="60"/>
      <c r="K1601" s="60"/>
    </row>
    <row r="1602" spans="1:11" x14ac:dyDescent="0.3">
      <c r="A1602" s="60" t="s">
        <v>1294</v>
      </c>
      <c r="B1602" s="60" t="s">
        <v>1295</v>
      </c>
      <c r="C1602" s="60">
        <v>1104.3800000000001</v>
      </c>
      <c r="D1602" s="60"/>
      <c r="E1602" s="60">
        <v>21.79</v>
      </c>
      <c r="F1602" s="60"/>
      <c r="G1602" s="60">
        <v>0.73</v>
      </c>
      <c r="H1602" s="60">
        <v>24.5</v>
      </c>
      <c r="I1602" s="60">
        <v>15.43</v>
      </c>
      <c r="J1602" s="60"/>
      <c r="K1602" s="60"/>
    </row>
    <row r="1603" spans="1:11" x14ac:dyDescent="0.3">
      <c r="A1603" s="60" t="s">
        <v>4729</v>
      </c>
      <c r="B1603" s="60" t="s">
        <v>8093</v>
      </c>
      <c r="C1603" s="60">
        <v>24.4</v>
      </c>
      <c r="D1603" s="60"/>
      <c r="E1603" s="60">
        <v>0.63</v>
      </c>
      <c r="F1603" s="60"/>
      <c r="G1603" s="60">
        <v>0</v>
      </c>
      <c r="H1603" s="60">
        <v>0.83</v>
      </c>
      <c r="I1603" s="60">
        <v>-43.16</v>
      </c>
      <c r="J1603" s="60"/>
      <c r="K1603" s="60"/>
    </row>
    <row r="1604" spans="1:11" x14ac:dyDescent="0.3">
      <c r="A1604" s="60" t="s">
        <v>4730</v>
      </c>
      <c r="B1604" s="60" t="s">
        <v>8094</v>
      </c>
      <c r="C1604" s="60">
        <v>587.79</v>
      </c>
      <c r="D1604" s="60"/>
      <c r="E1604" s="60">
        <v>6.89</v>
      </c>
      <c r="F1604" s="60"/>
      <c r="G1604" s="60">
        <v>0</v>
      </c>
      <c r="H1604" s="60">
        <v>10.91</v>
      </c>
      <c r="I1604" s="60">
        <v>-4.75</v>
      </c>
      <c r="J1604" s="60"/>
      <c r="K1604" s="60"/>
    </row>
    <row r="1605" spans="1:11" x14ac:dyDescent="0.3">
      <c r="A1605" s="60" t="s">
        <v>4731</v>
      </c>
      <c r="B1605" s="60" t="s">
        <v>8095</v>
      </c>
      <c r="C1605" s="60">
        <v>571.08000000000004</v>
      </c>
      <c r="D1605" s="60"/>
      <c r="E1605" s="60">
        <v>30</v>
      </c>
      <c r="F1605" s="60"/>
      <c r="G1605" s="60">
        <v>0</v>
      </c>
      <c r="H1605" s="60">
        <v>34.19</v>
      </c>
      <c r="I1605" s="60">
        <v>11.31</v>
      </c>
      <c r="J1605" s="60"/>
      <c r="K1605" s="60"/>
    </row>
    <row r="1606" spans="1:11" x14ac:dyDescent="0.3">
      <c r="A1606" s="60" t="s">
        <v>1296</v>
      </c>
      <c r="B1606" s="60" t="s">
        <v>1297</v>
      </c>
      <c r="C1606" s="60">
        <v>2607.7600000000002</v>
      </c>
      <c r="D1606" s="60"/>
      <c r="E1606" s="60">
        <v>18.45</v>
      </c>
      <c r="F1606" s="60"/>
      <c r="G1606" s="60">
        <v>0</v>
      </c>
      <c r="H1606" s="60">
        <v>18.45</v>
      </c>
      <c r="I1606" s="60">
        <v>15.06</v>
      </c>
      <c r="J1606" s="60"/>
      <c r="K1606" s="60"/>
    </row>
    <row r="1607" spans="1:11" x14ac:dyDescent="0.3">
      <c r="A1607" s="60" t="s">
        <v>4732</v>
      </c>
      <c r="B1607" s="60" t="s">
        <v>8096</v>
      </c>
      <c r="C1607" s="60">
        <v>349.74</v>
      </c>
      <c r="D1607" s="60"/>
      <c r="E1607" s="60">
        <v>18.54</v>
      </c>
      <c r="F1607" s="60"/>
      <c r="G1607" s="60">
        <v>0</v>
      </c>
      <c r="H1607" s="60">
        <v>22.38</v>
      </c>
      <c r="I1607" s="60">
        <v>-53.2</v>
      </c>
      <c r="J1607" s="60"/>
      <c r="K1607" s="60"/>
    </row>
    <row r="1608" spans="1:11" x14ac:dyDescent="0.3">
      <c r="A1608" s="60" t="s">
        <v>4733</v>
      </c>
      <c r="B1608" s="60" t="s">
        <v>8097</v>
      </c>
      <c r="C1608" s="60">
        <v>6.87</v>
      </c>
      <c r="D1608" s="60"/>
      <c r="E1608" s="60">
        <v>0.13200000000000001</v>
      </c>
      <c r="F1608" s="60"/>
      <c r="G1608" s="60">
        <v>0</v>
      </c>
      <c r="H1608" s="60">
        <v>0.32</v>
      </c>
      <c r="I1608" s="60">
        <v>-486.08</v>
      </c>
      <c r="J1608" s="60"/>
      <c r="K1608" s="60"/>
    </row>
    <row r="1609" spans="1:11" x14ac:dyDescent="0.3">
      <c r="A1609" s="60" t="s">
        <v>1298</v>
      </c>
      <c r="B1609" s="60" t="s">
        <v>1299</v>
      </c>
      <c r="C1609" s="60">
        <v>1644.66</v>
      </c>
      <c r="D1609" s="60"/>
      <c r="E1609" s="60">
        <v>38.200000000000003</v>
      </c>
      <c r="F1609" s="60"/>
      <c r="G1609" s="60">
        <v>0</v>
      </c>
      <c r="H1609" s="60">
        <v>40.869999999999997</v>
      </c>
      <c r="I1609" s="60">
        <v>3.91</v>
      </c>
      <c r="J1609" s="60"/>
      <c r="K1609" s="60"/>
    </row>
    <row r="1610" spans="1:11" x14ac:dyDescent="0.3">
      <c r="A1610" s="60" t="s">
        <v>4734</v>
      </c>
      <c r="B1610" s="60" t="s">
        <v>8098</v>
      </c>
      <c r="C1610" s="60">
        <v>385.29</v>
      </c>
      <c r="D1610" s="60"/>
      <c r="E1610" s="60">
        <v>11.6</v>
      </c>
      <c r="F1610" s="60"/>
      <c r="G1610" s="60">
        <v>0</v>
      </c>
      <c r="H1610" s="60">
        <v>11.6</v>
      </c>
      <c r="I1610" s="60">
        <v>13.34</v>
      </c>
      <c r="J1610" s="60"/>
      <c r="K1610" s="60"/>
    </row>
    <row r="1611" spans="1:11" x14ac:dyDescent="0.3">
      <c r="A1611" s="60" t="s">
        <v>4735</v>
      </c>
      <c r="B1611" s="60" t="s">
        <v>8099</v>
      </c>
      <c r="C1611" s="60">
        <v>318.79000000000002</v>
      </c>
      <c r="D1611" s="60"/>
      <c r="E1611" s="60">
        <v>6.89</v>
      </c>
      <c r="F1611" s="60"/>
      <c r="G1611" s="60">
        <v>0</v>
      </c>
      <c r="H1611" s="60">
        <v>6.98</v>
      </c>
      <c r="I1611" s="60">
        <v>-15.65</v>
      </c>
      <c r="J1611" s="60"/>
      <c r="K1611" s="60"/>
    </row>
    <row r="1612" spans="1:11" x14ac:dyDescent="0.3">
      <c r="A1612" s="60" t="s">
        <v>4736</v>
      </c>
      <c r="B1612" s="60" t="s">
        <v>8100</v>
      </c>
      <c r="C1612" s="60">
        <v>17.690000000000001</v>
      </c>
      <c r="D1612" s="60"/>
      <c r="E1612" s="60">
        <v>0.4</v>
      </c>
      <c r="F1612" s="60"/>
      <c r="G1612" s="60">
        <v>0</v>
      </c>
      <c r="H1612" s="60">
        <v>1</v>
      </c>
      <c r="I1612" s="60">
        <v>80</v>
      </c>
      <c r="J1612" s="60"/>
      <c r="K1612" s="60"/>
    </row>
    <row r="1613" spans="1:11" x14ac:dyDescent="0.3">
      <c r="A1613" s="60" t="s">
        <v>4737</v>
      </c>
      <c r="B1613" s="60" t="s">
        <v>8101</v>
      </c>
      <c r="C1613" s="60">
        <v>21.9</v>
      </c>
      <c r="D1613" s="60"/>
      <c r="E1613" s="60">
        <v>4.7500000000000001E-2</v>
      </c>
      <c r="F1613" s="60"/>
      <c r="G1613" s="60">
        <v>0</v>
      </c>
      <c r="H1613" s="60">
        <v>0.09</v>
      </c>
      <c r="I1613" s="60">
        <v>-205.37</v>
      </c>
      <c r="J1613" s="60"/>
      <c r="K1613" s="60"/>
    </row>
    <row r="1614" spans="1:11" x14ac:dyDescent="0.3">
      <c r="A1614" s="60" t="s">
        <v>4738</v>
      </c>
      <c r="B1614" s="60" t="s">
        <v>8102</v>
      </c>
      <c r="C1614" s="60">
        <v>127.5</v>
      </c>
      <c r="D1614" s="60"/>
      <c r="E1614" s="60">
        <v>5.6</v>
      </c>
      <c r="F1614" s="60"/>
      <c r="G1614" s="60">
        <v>0</v>
      </c>
      <c r="H1614" s="60">
        <v>10.1</v>
      </c>
      <c r="I1614" s="60">
        <v>1.95</v>
      </c>
      <c r="J1614" s="60"/>
      <c r="K1614" s="60"/>
    </row>
    <row r="1615" spans="1:11" x14ac:dyDescent="0.3">
      <c r="A1615" s="60" t="s">
        <v>4739</v>
      </c>
      <c r="B1615" s="60" t="s">
        <v>8103</v>
      </c>
      <c r="C1615" s="60">
        <v>53697.06</v>
      </c>
      <c r="D1615" s="60"/>
      <c r="E1615" s="60">
        <v>93.15</v>
      </c>
      <c r="F1615" s="60"/>
      <c r="G1615" s="60">
        <v>0.72</v>
      </c>
      <c r="H1615" s="60">
        <v>97.38</v>
      </c>
      <c r="I1615" s="60">
        <v>-8.42</v>
      </c>
      <c r="J1615" s="60"/>
      <c r="K1615" s="60"/>
    </row>
    <row r="1616" spans="1:11" x14ac:dyDescent="0.3">
      <c r="A1616" s="60" t="s">
        <v>1300</v>
      </c>
      <c r="B1616" s="60" t="s">
        <v>1301</v>
      </c>
      <c r="C1616" s="60">
        <v>12639.2</v>
      </c>
      <c r="D1616" s="60"/>
      <c r="E1616" s="60">
        <v>6.4749999999999996</v>
      </c>
      <c r="F1616" s="60"/>
      <c r="G1616" s="60">
        <v>6.43</v>
      </c>
      <c r="H1616" s="60">
        <v>10.76</v>
      </c>
      <c r="I1616" s="60">
        <v>8.6999999999999993</v>
      </c>
      <c r="J1616" s="60"/>
      <c r="K1616" s="60"/>
    </row>
    <row r="1617" spans="1:11" x14ac:dyDescent="0.3">
      <c r="A1617" s="60" t="s">
        <v>4740</v>
      </c>
      <c r="B1617" s="60" t="s">
        <v>8104</v>
      </c>
      <c r="C1617" s="60">
        <v>99.8</v>
      </c>
      <c r="D1617" s="60"/>
      <c r="E1617" s="60">
        <v>0.22289999999999999</v>
      </c>
      <c r="F1617" s="60"/>
      <c r="G1617" s="60">
        <v>0</v>
      </c>
      <c r="H1617" s="60">
        <v>0.37</v>
      </c>
      <c r="I1617" s="60">
        <v>-13.77</v>
      </c>
      <c r="J1617" s="60"/>
      <c r="K1617" s="60"/>
    </row>
    <row r="1618" spans="1:11" x14ac:dyDescent="0.3">
      <c r="A1618" s="60" t="s">
        <v>1302</v>
      </c>
      <c r="B1618" s="60" t="s">
        <v>1303</v>
      </c>
      <c r="C1618" s="60">
        <v>3310.19</v>
      </c>
      <c r="D1618" s="60"/>
      <c r="E1618" s="60">
        <v>64.86</v>
      </c>
      <c r="F1618" s="60"/>
      <c r="G1618" s="60">
        <v>0</v>
      </c>
      <c r="H1618" s="60">
        <v>82.5</v>
      </c>
      <c r="I1618" s="60">
        <v>12.66</v>
      </c>
      <c r="J1618" s="60"/>
      <c r="K1618" s="60"/>
    </row>
    <row r="1619" spans="1:11" x14ac:dyDescent="0.3">
      <c r="A1619" s="60" t="s">
        <v>1304</v>
      </c>
      <c r="B1619" s="60" t="s">
        <v>1305</v>
      </c>
      <c r="C1619" s="60">
        <v>1010.82</v>
      </c>
      <c r="D1619" s="60"/>
      <c r="E1619" s="60">
        <v>24.94</v>
      </c>
      <c r="F1619" s="60"/>
      <c r="G1619" s="60">
        <v>0</v>
      </c>
      <c r="H1619" s="60">
        <v>31.34</v>
      </c>
      <c r="I1619" s="60">
        <v>7.39</v>
      </c>
      <c r="J1619" s="60"/>
      <c r="K1619" s="60"/>
    </row>
    <row r="1620" spans="1:11" x14ac:dyDescent="0.3">
      <c r="A1620" s="60" t="s">
        <v>1306</v>
      </c>
      <c r="B1620" s="60" t="s">
        <v>1307</v>
      </c>
      <c r="C1620" s="60">
        <v>4763.83</v>
      </c>
      <c r="D1620" s="60"/>
      <c r="E1620" s="60">
        <v>80.81</v>
      </c>
      <c r="F1620" s="60"/>
      <c r="G1620" s="60">
        <v>0</v>
      </c>
      <c r="H1620" s="60">
        <v>87.48</v>
      </c>
      <c r="I1620" s="60">
        <v>11.57</v>
      </c>
      <c r="J1620" s="60"/>
      <c r="K1620" s="60"/>
    </row>
    <row r="1621" spans="1:11" x14ac:dyDescent="0.3">
      <c r="A1621" s="60" t="s">
        <v>1308</v>
      </c>
      <c r="B1621" s="60" t="s">
        <v>1309</v>
      </c>
      <c r="C1621" s="60">
        <v>53109.93</v>
      </c>
      <c r="D1621" s="60"/>
      <c r="E1621" s="60">
        <v>25.24</v>
      </c>
      <c r="F1621" s="60"/>
      <c r="G1621" s="60">
        <v>6.42</v>
      </c>
      <c r="H1621" s="60">
        <v>29.93</v>
      </c>
      <c r="I1621" s="60">
        <v>11.95</v>
      </c>
      <c r="J1621" s="60"/>
      <c r="K1621" s="60"/>
    </row>
    <row r="1622" spans="1:11" x14ac:dyDescent="0.3">
      <c r="A1622" s="60" t="s">
        <v>4741</v>
      </c>
      <c r="B1622" s="60" t="s">
        <v>8105</v>
      </c>
      <c r="C1622" s="60">
        <v>1074.6099999999999</v>
      </c>
      <c r="D1622" s="60"/>
      <c r="E1622" s="60">
        <v>4.2699999999999996</v>
      </c>
      <c r="F1622" s="60"/>
      <c r="G1622" s="60">
        <v>0</v>
      </c>
      <c r="H1622" s="60">
        <v>6.84</v>
      </c>
      <c r="I1622" s="60">
        <v>24.34</v>
      </c>
      <c r="J1622" s="60"/>
      <c r="K1622" s="60"/>
    </row>
    <row r="1623" spans="1:11" x14ac:dyDescent="0.3">
      <c r="A1623" s="60" t="s">
        <v>4742</v>
      </c>
      <c r="B1623" s="60" t="s">
        <v>8106</v>
      </c>
      <c r="C1623" s="60">
        <v>59.07</v>
      </c>
      <c r="D1623" s="60"/>
      <c r="E1623" s="60">
        <v>2.0299999999999998</v>
      </c>
      <c r="F1623" s="60"/>
      <c r="G1623" s="60">
        <v>0</v>
      </c>
      <c r="H1623" s="60">
        <v>5.25</v>
      </c>
      <c r="I1623" s="60">
        <v>-341.83</v>
      </c>
      <c r="J1623" s="60"/>
      <c r="K1623" s="60"/>
    </row>
    <row r="1624" spans="1:11" x14ac:dyDescent="0.3">
      <c r="A1624" s="60" t="s">
        <v>4743</v>
      </c>
      <c r="B1624" s="60" t="s">
        <v>8107</v>
      </c>
      <c r="C1624" s="60">
        <v>272.63</v>
      </c>
      <c r="D1624" s="60"/>
      <c r="E1624" s="60">
        <v>8.25</v>
      </c>
      <c r="F1624" s="60"/>
      <c r="G1624" s="60">
        <v>2.42</v>
      </c>
      <c r="H1624" s="60">
        <v>8.4</v>
      </c>
      <c r="I1624" s="60">
        <v>10.68</v>
      </c>
      <c r="J1624" s="60"/>
      <c r="K1624" s="60"/>
    </row>
    <row r="1625" spans="1:11" x14ac:dyDescent="0.3">
      <c r="A1625" s="60" t="s">
        <v>1310</v>
      </c>
      <c r="B1625" s="60" t="s">
        <v>1311</v>
      </c>
      <c r="C1625" s="60">
        <v>4330.59</v>
      </c>
      <c r="D1625" s="60"/>
      <c r="E1625" s="60">
        <v>68.06</v>
      </c>
      <c r="F1625" s="60"/>
      <c r="G1625" s="60">
        <v>5.64</v>
      </c>
      <c r="H1625" s="60">
        <v>84.46</v>
      </c>
      <c r="I1625" s="60">
        <v>10.16</v>
      </c>
      <c r="J1625" s="60"/>
      <c r="K1625" s="60"/>
    </row>
    <row r="1626" spans="1:11" x14ac:dyDescent="0.3">
      <c r="A1626" s="60" t="s">
        <v>4744</v>
      </c>
      <c r="B1626" s="60" t="s">
        <v>8108</v>
      </c>
      <c r="C1626" s="60">
        <v>0.49</v>
      </c>
      <c r="D1626" s="60"/>
      <c r="E1626" s="60">
        <v>1.8800000000000001E-2</v>
      </c>
      <c r="F1626" s="60"/>
      <c r="G1626" s="60">
        <v>0</v>
      </c>
      <c r="H1626" s="60">
        <v>5.05</v>
      </c>
      <c r="I1626" s="60">
        <v>-143.85</v>
      </c>
      <c r="J1626" s="60"/>
      <c r="K1626" s="60"/>
    </row>
    <row r="1627" spans="1:11" x14ac:dyDescent="0.3">
      <c r="A1627" s="60" t="s">
        <v>4745</v>
      </c>
      <c r="B1627" s="60" t="s">
        <v>8109</v>
      </c>
      <c r="C1627" s="60">
        <v>629.41999999999996</v>
      </c>
      <c r="D1627" s="60"/>
      <c r="E1627" s="60">
        <v>10.85</v>
      </c>
      <c r="F1627" s="60"/>
      <c r="G1627" s="60">
        <v>0</v>
      </c>
      <c r="H1627" s="60">
        <v>17.989999999999998</v>
      </c>
      <c r="I1627" s="60">
        <v>-41.56</v>
      </c>
      <c r="J1627" s="60"/>
      <c r="K1627" s="60"/>
    </row>
    <row r="1628" spans="1:11" x14ac:dyDescent="0.3">
      <c r="A1628" s="60" t="s">
        <v>4746</v>
      </c>
      <c r="B1628" s="60" t="s">
        <v>8110</v>
      </c>
      <c r="C1628" s="60">
        <v>222.64</v>
      </c>
      <c r="D1628" s="60"/>
      <c r="E1628" s="60">
        <v>30.39</v>
      </c>
      <c r="F1628" s="60"/>
      <c r="G1628" s="60">
        <v>0</v>
      </c>
      <c r="H1628" s="60">
        <v>30.39</v>
      </c>
      <c r="I1628" s="60">
        <v>7.36</v>
      </c>
      <c r="J1628" s="60"/>
      <c r="K1628" s="60"/>
    </row>
    <row r="1629" spans="1:11" x14ac:dyDescent="0.3">
      <c r="A1629" s="60" t="s">
        <v>1312</v>
      </c>
      <c r="B1629" s="60" t="s">
        <v>1313</v>
      </c>
      <c r="C1629" s="60">
        <v>3650.5</v>
      </c>
      <c r="D1629" s="60"/>
      <c r="E1629" s="60">
        <v>29.08</v>
      </c>
      <c r="F1629" s="60"/>
      <c r="G1629" s="60">
        <v>0</v>
      </c>
      <c r="H1629" s="60">
        <v>31.77</v>
      </c>
      <c r="I1629" s="60">
        <v>8.6199999999999992</v>
      </c>
      <c r="J1629" s="60"/>
      <c r="K1629" s="60"/>
    </row>
    <row r="1630" spans="1:11" x14ac:dyDescent="0.3">
      <c r="A1630" s="60" t="s">
        <v>1314</v>
      </c>
      <c r="B1630" s="60" t="s">
        <v>1315</v>
      </c>
      <c r="C1630" s="60">
        <v>6119.13</v>
      </c>
      <c r="D1630" s="60"/>
      <c r="E1630" s="60">
        <v>22.99</v>
      </c>
      <c r="F1630" s="60"/>
      <c r="G1630" s="60">
        <v>2.87</v>
      </c>
      <c r="H1630" s="60">
        <v>27.09</v>
      </c>
      <c r="I1630" s="60">
        <v>11.41</v>
      </c>
      <c r="J1630" s="60"/>
      <c r="K1630" s="60"/>
    </row>
    <row r="1631" spans="1:11" x14ac:dyDescent="0.3">
      <c r="A1631" s="60" t="s">
        <v>1316</v>
      </c>
      <c r="B1631" s="60" t="s">
        <v>1317</v>
      </c>
      <c r="C1631" s="60">
        <v>23786.34</v>
      </c>
      <c r="D1631" s="60"/>
      <c r="E1631" s="60">
        <v>333.24</v>
      </c>
      <c r="F1631" s="60"/>
      <c r="G1631" s="60">
        <v>2.1</v>
      </c>
      <c r="H1631" s="60">
        <v>389.45</v>
      </c>
      <c r="I1631" s="60">
        <v>3.68</v>
      </c>
      <c r="J1631" s="60"/>
      <c r="K1631" s="60"/>
    </row>
    <row r="1632" spans="1:11" x14ac:dyDescent="0.3">
      <c r="A1632" s="60" t="s">
        <v>1318</v>
      </c>
      <c r="B1632" s="60" t="s">
        <v>1319</v>
      </c>
      <c r="C1632" s="60">
        <v>5888.93</v>
      </c>
      <c r="D1632" s="60"/>
      <c r="E1632" s="60">
        <v>73.08</v>
      </c>
      <c r="F1632" s="60"/>
      <c r="G1632" s="60">
        <v>4.46</v>
      </c>
      <c r="H1632" s="60">
        <v>80.3</v>
      </c>
      <c r="I1632" s="60">
        <v>27.1</v>
      </c>
      <c r="J1632" s="60"/>
      <c r="K1632" s="60"/>
    </row>
    <row r="1633" spans="1:11" x14ac:dyDescent="0.3">
      <c r="A1633" s="60" t="s">
        <v>1320</v>
      </c>
      <c r="B1633" s="60" t="s">
        <v>1321</v>
      </c>
      <c r="C1633" s="60">
        <v>21566.799999999999</v>
      </c>
      <c r="D1633" s="60"/>
      <c r="E1633" s="60">
        <v>58.98</v>
      </c>
      <c r="F1633" s="60"/>
      <c r="G1633" s="60">
        <v>3.42</v>
      </c>
      <c r="H1633" s="60">
        <v>81.97</v>
      </c>
      <c r="I1633" s="60">
        <v>39.22</v>
      </c>
      <c r="J1633" s="60"/>
      <c r="K1633" s="60"/>
    </row>
    <row r="1634" spans="1:11" x14ac:dyDescent="0.3">
      <c r="A1634" s="60" t="s">
        <v>4747</v>
      </c>
      <c r="B1634" s="60" t="s">
        <v>8111</v>
      </c>
      <c r="C1634" s="60">
        <v>11598.97</v>
      </c>
      <c r="D1634" s="60"/>
      <c r="E1634" s="60">
        <v>67.14</v>
      </c>
      <c r="F1634" s="60"/>
      <c r="G1634" s="60">
        <v>0.18</v>
      </c>
      <c r="H1634" s="60">
        <v>79.33</v>
      </c>
      <c r="I1634" s="60">
        <v>-1.1399999999999999</v>
      </c>
      <c r="J1634" s="60"/>
      <c r="K1634" s="60"/>
    </row>
    <row r="1635" spans="1:11" x14ac:dyDescent="0.3">
      <c r="A1635" s="60" t="s">
        <v>1322</v>
      </c>
      <c r="B1635" s="60" t="s">
        <v>1323</v>
      </c>
      <c r="C1635" s="60">
        <v>4275.88</v>
      </c>
      <c r="D1635" s="60"/>
      <c r="E1635" s="60">
        <v>29.46</v>
      </c>
      <c r="F1635" s="60"/>
      <c r="G1635" s="60">
        <v>2.99</v>
      </c>
      <c r="H1635" s="60">
        <v>33.270000000000003</v>
      </c>
      <c r="I1635" s="60">
        <v>3.81</v>
      </c>
      <c r="J1635" s="60"/>
      <c r="K1635" s="60"/>
    </row>
    <row r="1636" spans="1:11" x14ac:dyDescent="0.3">
      <c r="A1636" s="60" t="s">
        <v>4748</v>
      </c>
      <c r="B1636" s="60" t="s">
        <v>8112</v>
      </c>
      <c r="C1636" s="60">
        <v>220.71</v>
      </c>
      <c r="D1636" s="60"/>
      <c r="E1636" s="60">
        <v>10.54</v>
      </c>
      <c r="F1636" s="60"/>
      <c r="G1636" s="60">
        <v>0</v>
      </c>
      <c r="H1636" s="60">
        <v>11.96</v>
      </c>
      <c r="I1636" s="60">
        <v>-0.4</v>
      </c>
      <c r="J1636" s="60"/>
      <c r="K1636" s="60"/>
    </row>
    <row r="1637" spans="1:11" x14ac:dyDescent="0.3">
      <c r="A1637" s="60" t="s">
        <v>4749</v>
      </c>
      <c r="B1637" s="60" t="s">
        <v>8113</v>
      </c>
      <c r="C1637" s="60">
        <v>1789.19</v>
      </c>
      <c r="D1637" s="60"/>
      <c r="E1637" s="60">
        <v>7.44</v>
      </c>
      <c r="F1637" s="60"/>
      <c r="G1637" s="60">
        <v>1.23</v>
      </c>
      <c r="H1637" s="60">
        <v>7.82</v>
      </c>
      <c r="I1637" s="60">
        <v>-81.489999999999995</v>
      </c>
      <c r="J1637" s="60"/>
      <c r="K1637" s="60"/>
    </row>
    <row r="1638" spans="1:11" x14ac:dyDescent="0.3">
      <c r="A1638" s="60" t="s">
        <v>4750</v>
      </c>
      <c r="B1638" s="60" t="s">
        <v>8114</v>
      </c>
      <c r="C1638" s="60">
        <v>7.0000000000000007E-2</v>
      </c>
      <c r="D1638" s="60"/>
      <c r="E1638" s="60">
        <v>1.5E-3</v>
      </c>
      <c r="F1638" s="60"/>
      <c r="G1638" s="60">
        <v>0</v>
      </c>
      <c r="H1638" s="60">
        <v>0.44</v>
      </c>
      <c r="I1638" s="60">
        <v>-218.03</v>
      </c>
      <c r="J1638" s="60"/>
      <c r="K1638" s="60"/>
    </row>
    <row r="1639" spans="1:11" x14ac:dyDescent="0.3">
      <c r="A1639" s="60" t="s">
        <v>4751</v>
      </c>
      <c r="B1639" s="60" t="s">
        <v>8115</v>
      </c>
      <c r="C1639" s="60">
        <v>638.29</v>
      </c>
      <c r="D1639" s="60"/>
      <c r="E1639" s="60">
        <v>13.55</v>
      </c>
      <c r="F1639" s="60"/>
      <c r="G1639" s="60">
        <v>0</v>
      </c>
      <c r="H1639" s="60">
        <v>15.32</v>
      </c>
      <c r="I1639" s="60">
        <v>47.48</v>
      </c>
      <c r="J1639" s="60"/>
      <c r="K1639" s="60"/>
    </row>
    <row r="1640" spans="1:11" x14ac:dyDescent="0.3">
      <c r="A1640" s="60" t="s">
        <v>125</v>
      </c>
      <c r="B1640" s="60" t="s">
        <v>126</v>
      </c>
      <c r="C1640" s="60">
        <v>16814.75</v>
      </c>
      <c r="D1640" s="60"/>
      <c r="E1640" s="60">
        <v>5.15</v>
      </c>
      <c r="F1640" s="60"/>
      <c r="G1640" s="60">
        <v>5.82</v>
      </c>
      <c r="H1640" s="60">
        <v>10.16</v>
      </c>
      <c r="I1640" s="60">
        <v>10.92</v>
      </c>
      <c r="J1640" s="60"/>
      <c r="K1640" s="60"/>
    </row>
    <row r="1641" spans="1:11" x14ac:dyDescent="0.3">
      <c r="A1641" s="60" t="s">
        <v>1324</v>
      </c>
      <c r="B1641" s="60" t="s">
        <v>1325</v>
      </c>
      <c r="C1641" s="60">
        <v>4909.8900000000003</v>
      </c>
      <c r="D1641" s="60"/>
      <c r="E1641" s="60">
        <v>106.3</v>
      </c>
      <c r="F1641" s="60"/>
      <c r="G1641" s="60">
        <v>2.75</v>
      </c>
      <c r="H1641" s="60">
        <v>106.54</v>
      </c>
      <c r="I1641" s="60">
        <v>24.48</v>
      </c>
      <c r="J1641" s="60"/>
      <c r="K1641" s="60"/>
    </row>
    <row r="1642" spans="1:11" x14ac:dyDescent="0.3">
      <c r="A1642" s="60" t="s">
        <v>4752</v>
      </c>
      <c r="B1642" s="60" t="s">
        <v>8116</v>
      </c>
      <c r="C1642" s="60">
        <v>603.62</v>
      </c>
      <c r="D1642" s="60"/>
      <c r="E1642" s="60">
        <v>11.53</v>
      </c>
      <c r="F1642" s="60"/>
      <c r="G1642" s="60">
        <v>0</v>
      </c>
      <c r="H1642" s="60">
        <v>16.350000000000001</v>
      </c>
      <c r="I1642" s="60">
        <v>3.64</v>
      </c>
      <c r="J1642" s="60"/>
      <c r="K1642" s="60"/>
    </row>
    <row r="1643" spans="1:11" x14ac:dyDescent="0.3">
      <c r="A1643" s="60" t="s">
        <v>1326</v>
      </c>
      <c r="B1643" s="60" t="s">
        <v>1327</v>
      </c>
      <c r="C1643" s="60">
        <v>3811.46</v>
      </c>
      <c r="D1643" s="60"/>
      <c r="E1643" s="60">
        <v>20.75</v>
      </c>
      <c r="F1643" s="60"/>
      <c r="G1643" s="60">
        <v>0.16</v>
      </c>
      <c r="H1643" s="60">
        <v>31.99</v>
      </c>
      <c r="I1643" s="60">
        <v>3.93</v>
      </c>
      <c r="J1643" s="60"/>
      <c r="K1643" s="60"/>
    </row>
    <row r="1644" spans="1:11" x14ac:dyDescent="0.3">
      <c r="A1644" s="60" t="s">
        <v>4753</v>
      </c>
      <c r="B1644" s="60" t="s">
        <v>8117</v>
      </c>
      <c r="C1644" s="60">
        <v>1.0900000000000001</v>
      </c>
      <c r="D1644" s="60"/>
      <c r="E1644" s="60">
        <v>4.4999999999999998E-2</v>
      </c>
      <c r="F1644" s="60"/>
      <c r="G1644" s="60">
        <v>0</v>
      </c>
      <c r="H1644" s="60">
        <v>0.1</v>
      </c>
      <c r="I1644" s="60">
        <v>-1.02</v>
      </c>
      <c r="J1644" s="60"/>
      <c r="K1644" s="60"/>
    </row>
    <row r="1645" spans="1:11" x14ac:dyDescent="0.3">
      <c r="A1645" s="60" t="s">
        <v>4754</v>
      </c>
      <c r="B1645" s="60" t="s">
        <v>8118</v>
      </c>
      <c r="C1645" s="60">
        <v>510.45</v>
      </c>
      <c r="D1645" s="60"/>
      <c r="E1645" s="60">
        <v>2.4</v>
      </c>
      <c r="F1645" s="60"/>
      <c r="G1645" s="60">
        <v>0</v>
      </c>
      <c r="H1645" s="60">
        <v>4.08</v>
      </c>
      <c r="I1645" s="60">
        <v>-152.19999999999999</v>
      </c>
      <c r="J1645" s="60"/>
      <c r="K1645" s="60"/>
    </row>
    <row r="1646" spans="1:11" x14ac:dyDescent="0.3">
      <c r="A1646" s="60" t="s">
        <v>4755</v>
      </c>
      <c r="B1646" s="60" t="s">
        <v>8119</v>
      </c>
      <c r="C1646" s="60">
        <v>525.54</v>
      </c>
      <c r="D1646" s="60"/>
      <c r="E1646" s="60">
        <v>15.95</v>
      </c>
      <c r="F1646" s="60"/>
      <c r="G1646" s="60">
        <v>0</v>
      </c>
      <c r="H1646" s="60">
        <v>19.23</v>
      </c>
      <c r="I1646" s="60">
        <v>-0.71</v>
      </c>
      <c r="J1646" s="60"/>
      <c r="K1646" s="60"/>
    </row>
    <row r="1647" spans="1:11" x14ac:dyDescent="0.3">
      <c r="A1647" s="60" t="s">
        <v>4756</v>
      </c>
      <c r="B1647" s="60" t="s">
        <v>8120</v>
      </c>
      <c r="C1647" s="60">
        <v>42.86</v>
      </c>
      <c r="D1647" s="60"/>
      <c r="E1647" s="60">
        <v>5.12</v>
      </c>
      <c r="F1647" s="60"/>
      <c r="G1647" s="60">
        <v>3.14</v>
      </c>
      <c r="H1647" s="60">
        <v>5.48</v>
      </c>
      <c r="I1647" s="60">
        <v>3.6</v>
      </c>
      <c r="J1647" s="60"/>
      <c r="K1647" s="60"/>
    </row>
    <row r="1648" spans="1:11" x14ac:dyDescent="0.3">
      <c r="A1648" s="60" t="s">
        <v>1328</v>
      </c>
      <c r="B1648" s="60" t="s">
        <v>1329</v>
      </c>
      <c r="C1648" s="60">
        <v>16437.669999999998</v>
      </c>
      <c r="D1648" s="60"/>
      <c r="E1648" s="60">
        <v>51.82</v>
      </c>
      <c r="F1648" s="60"/>
      <c r="G1648" s="60">
        <v>3.43</v>
      </c>
      <c r="H1648" s="60">
        <v>60.25</v>
      </c>
      <c r="I1648" s="60">
        <v>8.61</v>
      </c>
      <c r="J1648" s="60"/>
      <c r="K1648" s="60"/>
    </row>
    <row r="1649" spans="1:11" x14ac:dyDescent="0.3">
      <c r="A1649" s="60" t="s">
        <v>4757</v>
      </c>
      <c r="B1649" s="60" t="s">
        <v>8121</v>
      </c>
      <c r="C1649" s="60">
        <v>200.23</v>
      </c>
      <c r="D1649" s="60"/>
      <c r="E1649" s="60">
        <v>14</v>
      </c>
      <c r="F1649" s="60"/>
      <c r="G1649" s="60">
        <v>3.14</v>
      </c>
      <c r="H1649" s="60">
        <v>14</v>
      </c>
      <c r="I1649" s="60">
        <v>11.09</v>
      </c>
      <c r="J1649" s="60"/>
      <c r="K1649" s="60"/>
    </row>
    <row r="1650" spans="1:11" x14ac:dyDescent="0.3">
      <c r="A1650" s="60" t="s">
        <v>4758</v>
      </c>
      <c r="B1650" s="60" t="s">
        <v>8122</v>
      </c>
      <c r="C1650" s="60">
        <v>12.15</v>
      </c>
      <c r="D1650" s="60"/>
      <c r="E1650" s="60">
        <v>1.07</v>
      </c>
      <c r="F1650" s="60"/>
      <c r="G1650" s="60">
        <v>0</v>
      </c>
      <c r="H1650" s="60">
        <v>1.46</v>
      </c>
      <c r="I1650" s="60">
        <v>-30.3</v>
      </c>
      <c r="J1650" s="60"/>
      <c r="K1650" s="60"/>
    </row>
    <row r="1651" spans="1:11" x14ac:dyDescent="0.3">
      <c r="A1651" s="60" t="s">
        <v>4759</v>
      </c>
      <c r="B1651" s="60" t="s">
        <v>8123</v>
      </c>
      <c r="C1651" s="60">
        <v>1419.58</v>
      </c>
      <c r="D1651" s="60"/>
      <c r="E1651" s="60">
        <v>55.2</v>
      </c>
      <c r="F1651" s="60"/>
      <c r="G1651" s="60">
        <v>0.57999999999999996</v>
      </c>
      <c r="H1651" s="60">
        <v>55.2</v>
      </c>
      <c r="I1651" s="60">
        <v>8.75</v>
      </c>
      <c r="J1651" s="60"/>
      <c r="K1651" s="60"/>
    </row>
    <row r="1652" spans="1:11" x14ac:dyDescent="0.3">
      <c r="A1652" s="60" t="s">
        <v>4760</v>
      </c>
      <c r="B1652" s="60" t="s">
        <v>8124</v>
      </c>
      <c r="C1652" s="60">
        <v>20.57</v>
      </c>
      <c r="D1652" s="60"/>
      <c r="E1652" s="60">
        <v>2.5099999999999998</v>
      </c>
      <c r="F1652" s="60"/>
      <c r="G1652" s="60">
        <v>0</v>
      </c>
      <c r="H1652" s="60">
        <v>4.8499999999999996</v>
      </c>
      <c r="I1652" s="60">
        <v>-13.56</v>
      </c>
      <c r="J1652" s="60"/>
      <c r="K1652" s="60"/>
    </row>
    <row r="1653" spans="1:11" x14ac:dyDescent="0.3">
      <c r="A1653" s="60" t="s">
        <v>4761</v>
      </c>
      <c r="B1653" s="60" t="s">
        <v>8125</v>
      </c>
      <c r="C1653" s="60">
        <v>28.83</v>
      </c>
      <c r="D1653" s="60"/>
      <c r="E1653" s="60">
        <v>2</v>
      </c>
      <c r="F1653" s="60"/>
      <c r="G1653" s="60">
        <v>0</v>
      </c>
      <c r="H1653" s="60">
        <v>4.29</v>
      </c>
      <c r="I1653" s="60">
        <v>-58.52</v>
      </c>
      <c r="J1653" s="60"/>
      <c r="K1653" s="60"/>
    </row>
    <row r="1654" spans="1:11" x14ac:dyDescent="0.3">
      <c r="A1654" s="60" t="s">
        <v>4762</v>
      </c>
      <c r="B1654" s="60" t="s">
        <v>8126</v>
      </c>
      <c r="C1654" s="60">
        <v>3205.03</v>
      </c>
      <c r="D1654" s="60"/>
      <c r="E1654" s="60">
        <v>197.5</v>
      </c>
      <c r="F1654" s="60"/>
      <c r="G1654" s="60">
        <v>0</v>
      </c>
      <c r="H1654" s="60">
        <v>203.8</v>
      </c>
      <c r="I1654" s="60">
        <v>13.48</v>
      </c>
      <c r="J1654" s="60"/>
      <c r="K1654" s="60"/>
    </row>
    <row r="1655" spans="1:11" x14ac:dyDescent="0.3">
      <c r="A1655" s="60" t="s">
        <v>4763</v>
      </c>
      <c r="B1655" s="60" t="s">
        <v>8127</v>
      </c>
      <c r="C1655" s="60">
        <v>170.11</v>
      </c>
      <c r="D1655" s="60"/>
      <c r="E1655" s="60">
        <v>5.24</v>
      </c>
      <c r="F1655" s="60"/>
      <c r="G1655" s="60">
        <v>0</v>
      </c>
      <c r="H1655" s="60">
        <v>7.44</v>
      </c>
      <c r="I1655" s="60">
        <v>-4.33</v>
      </c>
      <c r="J1655" s="60"/>
      <c r="K1655" s="60"/>
    </row>
    <row r="1656" spans="1:11" x14ac:dyDescent="0.3">
      <c r="A1656" s="60" t="s">
        <v>1330</v>
      </c>
      <c r="B1656" s="60" t="s">
        <v>1331</v>
      </c>
      <c r="C1656" s="60">
        <v>2475.14</v>
      </c>
      <c r="D1656" s="60"/>
      <c r="E1656" s="60">
        <v>84.2</v>
      </c>
      <c r="F1656" s="60"/>
      <c r="G1656" s="60">
        <v>0</v>
      </c>
      <c r="H1656" s="60">
        <v>95.78</v>
      </c>
      <c r="I1656" s="60">
        <v>9.23</v>
      </c>
      <c r="J1656" s="60"/>
      <c r="K1656" s="60"/>
    </row>
    <row r="1657" spans="1:11" x14ac:dyDescent="0.3">
      <c r="A1657" s="60" t="s">
        <v>4764</v>
      </c>
      <c r="B1657" s="60" t="s">
        <v>8128</v>
      </c>
      <c r="C1657" s="60">
        <v>4412.1400000000003</v>
      </c>
      <c r="D1657" s="60"/>
      <c r="E1657" s="60">
        <v>103.22</v>
      </c>
      <c r="F1657" s="60"/>
      <c r="G1657" s="60">
        <v>1.55</v>
      </c>
      <c r="H1657" s="60">
        <v>104.7</v>
      </c>
      <c r="I1657" s="60">
        <v>17.329999999999998</v>
      </c>
      <c r="J1657" s="60"/>
      <c r="K1657" s="60"/>
    </row>
    <row r="1658" spans="1:11" x14ac:dyDescent="0.3">
      <c r="A1658" s="60" t="s">
        <v>4765</v>
      </c>
      <c r="B1658" s="60" t="s">
        <v>8129</v>
      </c>
      <c r="C1658" s="60">
        <v>1.96</v>
      </c>
      <c r="D1658" s="60"/>
      <c r="E1658" s="60">
        <v>0.25</v>
      </c>
      <c r="F1658" s="60"/>
      <c r="G1658" s="60">
        <v>0</v>
      </c>
      <c r="H1658" s="60">
        <v>1.24</v>
      </c>
      <c r="I1658" s="60">
        <v>-48.77</v>
      </c>
      <c r="J1658" s="60"/>
      <c r="K1658" s="60"/>
    </row>
    <row r="1659" spans="1:11" x14ac:dyDescent="0.3">
      <c r="A1659" s="60" t="s">
        <v>4766</v>
      </c>
      <c r="B1659" s="60" t="s">
        <v>8130</v>
      </c>
      <c r="C1659" s="60">
        <v>44.5</v>
      </c>
      <c r="D1659" s="60"/>
      <c r="E1659" s="60">
        <v>0.93</v>
      </c>
      <c r="F1659" s="60"/>
      <c r="G1659" s="60">
        <v>0</v>
      </c>
      <c r="H1659" s="60">
        <v>1.3</v>
      </c>
      <c r="I1659" s="60">
        <v>-91.3</v>
      </c>
      <c r="J1659" s="60"/>
      <c r="K1659" s="60"/>
    </row>
    <row r="1660" spans="1:11" x14ac:dyDescent="0.3">
      <c r="A1660" s="60" t="s">
        <v>4767</v>
      </c>
      <c r="B1660" s="60" t="s">
        <v>8131</v>
      </c>
      <c r="C1660" s="60">
        <v>677.25</v>
      </c>
      <c r="D1660" s="60"/>
      <c r="E1660" s="60">
        <v>18.32</v>
      </c>
      <c r="F1660" s="60"/>
      <c r="G1660" s="60">
        <v>3.06</v>
      </c>
      <c r="H1660" s="60">
        <v>36.64</v>
      </c>
      <c r="I1660" s="60">
        <v>11.74</v>
      </c>
      <c r="J1660" s="60"/>
      <c r="K1660" s="60"/>
    </row>
    <row r="1661" spans="1:11" x14ac:dyDescent="0.3">
      <c r="A1661" s="60" t="s">
        <v>1332</v>
      </c>
      <c r="B1661" s="60" t="s">
        <v>1333</v>
      </c>
      <c r="C1661" s="60">
        <v>2672.11</v>
      </c>
      <c r="D1661" s="60"/>
      <c r="E1661" s="60">
        <v>28.7</v>
      </c>
      <c r="F1661" s="60"/>
      <c r="G1661" s="60">
        <v>0</v>
      </c>
      <c r="H1661" s="60">
        <v>29.63</v>
      </c>
      <c r="I1661" s="60">
        <v>16.760000000000002</v>
      </c>
      <c r="J1661" s="60"/>
      <c r="K1661" s="60"/>
    </row>
    <row r="1662" spans="1:11" x14ac:dyDescent="0.3">
      <c r="A1662" s="60" t="s">
        <v>4768</v>
      </c>
      <c r="B1662" s="60" t="s">
        <v>8132</v>
      </c>
      <c r="C1662" s="60">
        <v>61.96</v>
      </c>
      <c r="D1662" s="60"/>
      <c r="E1662" s="60">
        <v>26</v>
      </c>
      <c r="F1662" s="60"/>
      <c r="G1662" s="60">
        <v>3.82</v>
      </c>
      <c r="H1662" s="60">
        <v>27.49</v>
      </c>
      <c r="I1662" s="60">
        <v>8.5299999999999994</v>
      </c>
      <c r="J1662" s="60"/>
      <c r="K1662" s="60"/>
    </row>
    <row r="1663" spans="1:11" x14ac:dyDescent="0.3">
      <c r="A1663" s="60" t="s">
        <v>4769</v>
      </c>
      <c r="B1663" s="60" t="s">
        <v>8133</v>
      </c>
      <c r="C1663" s="60">
        <v>259.60000000000002</v>
      </c>
      <c r="D1663" s="60"/>
      <c r="E1663" s="60">
        <v>11.51</v>
      </c>
      <c r="F1663" s="60"/>
      <c r="G1663" s="60">
        <v>0</v>
      </c>
      <c r="H1663" s="60">
        <v>29.82</v>
      </c>
      <c r="I1663" s="60">
        <v>-21.76</v>
      </c>
      <c r="J1663" s="60"/>
      <c r="K1663" s="60"/>
    </row>
    <row r="1664" spans="1:11" x14ac:dyDescent="0.3">
      <c r="A1664" s="60" t="s">
        <v>1334</v>
      </c>
      <c r="B1664" s="60" t="s">
        <v>1335</v>
      </c>
      <c r="C1664" s="60">
        <v>3031.1</v>
      </c>
      <c r="D1664" s="60"/>
      <c r="E1664" s="60">
        <v>19.690000000000001</v>
      </c>
      <c r="F1664" s="60"/>
      <c r="G1664" s="60">
        <v>2.13</v>
      </c>
      <c r="H1664" s="60">
        <v>22.17</v>
      </c>
      <c r="I1664" s="60">
        <v>3.6</v>
      </c>
      <c r="J1664" s="60"/>
      <c r="K1664" s="60"/>
    </row>
    <row r="1665" spans="1:11" x14ac:dyDescent="0.3">
      <c r="A1665" s="60" t="s">
        <v>1336</v>
      </c>
      <c r="B1665" s="60" t="s">
        <v>1337</v>
      </c>
      <c r="C1665" s="60">
        <v>46721.37</v>
      </c>
      <c r="D1665" s="60"/>
      <c r="E1665" s="60">
        <v>75.77</v>
      </c>
      <c r="F1665" s="60"/>
      <c r="G1665" s="60">
        <v>0</v>
      </c>
      <c r="H1665" s="60">
        <v>88.25</v>
      </c>
      <c r="I1665" s="60">
        <v>24.99</v>
      </c>
      <c r="J1665" s="60"/>
      <c r="K1665" s="60"/>
    </row>
    <row r="1666" spans="1:11" x14ac:dyDescent="0.3">
      <c r="A1666" s="60" t="s">
        <v>1338</v>
      </c>
      <c r="B1666" s="60" t="s">
        <v>1339</v>
      </c>
      <c r="C1666" s="60">
        <v>13951.84</v>
      </c>
      <c r="D1666" s="60"/>
      <c r="E1666" s="60">
        <v>212.95</v>
      </c>
      <c r="F1666" s="60"/>
      <c r="G1666" s="60">
        <v>3.01</v>
      </c>
      <c r="H1666" s="60">
        <v>244.29</v>
      </c>
      <c r="I1666" s="60">
        <v>4.76</v>
      </c>
      <c r="J1666" s="60"/>
      <c r="K1666" s="60"/>
    </row>
    <row r="1667" spans="1:11" x14ac:dyDescent="0.3">
      <c r="A1667" s="60" t="s">
        <v>4770</v>
      </c>
      <c r="B1667" s="60" t="s">
        <v>8134</v>
      </c>
      <c r="C1667" s="60">
        <v>168.4</v>
      </c>
      <c r="D1667" s="60"/>
      <c r="E1667" s="60">
        <v>14.78</v>
      </c>
      <c r="F1667" s="60"/>
      <c r="G1667" s="60">
        <v>2.44</v>
      </c>
      <c r="H1667" s="60">
        <v>14.78</v>
      </c>
      <c r="I1667" s="60">
        <v>4.53</v>
      </c>
      <c r="J1667" s="60"/>
      <c r="K1667" s="60"/>
    </row>
    <row r="1668" spans="1:11" x14ac:dyDescent="0.3">
      <c r="A1668" s="60" t="s">
        <v>4771</v>
      </c>
      <c r="B1668" s="60" t="s">
        <v>8135</v>
      </c>
      <c r="C1668" s="60">
        <v>322.08</v>
      </c>
      <c r="D1668" s="60"/>
      <c r="E1668" s="60">
        <v>14.45</v>
      </c>
      <c r="F1668" s="60"/>
      <c r="G1668" s="60">
        <v>0</v>
      </c>
      <c r="H1668" s="60">
        <v>18.149999999999999</v>
      </c>
      <c r="I1668" s="60">
        <v>-4.6500000000000004</v>
      </c>
      <c r="J1668" s="60"/>
      <c r="K1668" s="60"/>
    </row>
    <row r="1669" spans="1:11" x14ac:dyDescent="0.3">
      <c r="A1669" s="60" t="s">
        <v>1340</v>
      </c>
      <c r="B1669" s="60" t="s">
        <v>1341</v>
      </c>
      <c r="C1669" s="60">
        <v>2563.79</v>
      </c>
      <c r="D1669" s="60"/>
      <c r="E1669" s="60">
        <v>8.4600000000000009</v>
      </c>
      <c r="F1669" s="60"/>
      <c r="G1669" s="60">
        <v>0.47</v>
      </c>
      <c r="H1669" s="60">
        <v>17.91</v>
      </c>
      <c r="I1669" s="60">
        <v>8.58</v>
      </c>
      <c r="J1669" s="60"/>
      <c r="K1669" s="60"/>
    </row>
    <row r="1670" spans="1:11" x14ac:dyDescent="0.3">
      <c r="A1670" s="60" t="s">
        <v>1342</v>
      </c>
      <c r="B1670" s="60" t="s">
        <v>1343</v>
      </c>
      <c r="C1670" s="60">
        <v>18101.71</v>
      </c>
      <c r="D1670" s="60"/>
      <c r="E1670" s="60">
        <v>17.29</v>
      </c>
      <c r="F1670" s="60"/>
      <c r="G1670" s="60">
        <v>6.59</v>
      </c>
      <c r="H1670" s="60">
        <v>20</v>
      </c>
      <c r="I1670" s="60">
        <v>6.1</v>
      </c>
      <c r="J1670" s="60"/>
      <c r="K1670" s="60"/>
    </row>
    <row r="1671" spans="1:11" x14ac:dyDescent="0.3">
      <c r="A1671" s="60" t="s">
        <v>1344</v>
      </c>
      <c r="B1671" s="60" t="s">
        <v>1345</v>
      </c>
      <c r="C1671" s="60">
        <v>9326.0400000000009</v>
      </c>
      <c r="D1671" s="60"/>
      <c r="E1671" s="60">
        <v>34.06</v>
      </c>
      <c r="F1671" s="60"/>
      <c r="G1671" s="60">
        <v>0</v>
      </c>
      <c r="H1671" s="60">
        <v>34.11</v>
      </c>
      <c r="I1671" s="60">
        <v>8.31</v>
      </c>
      <c r="J1671" s="60"/>
      <c r="K1671" s="60"/>
    </row>
    <row r="1672" spans="1:11" x14ac:dyDescent="0.3">
      <c r="A1672" s="60" t="s">
        <v>4772</v>
      </c>
      <c r="B1672" s="60" t="s">
        <v>8136</v>
      </c>
      <c r="C1672" s="60">
        <v>3.39</v>
      </c>
      <c r="D1672" s="60"/>
      <c r="E1672" s="60">
        <v>0.1</v>
      </c>
      <c r="F1672" s="60"/>
      <c r="G1672" s="60">
        <v>0</v>
      </c>
      <c r="H1672" s="60">
        <v>0.44</v>
      </c>
      <c r="I1672" s="60">
        <v>-374.36</v>
      </c>
      <c r="J1672" s="60"/>
      <c r="K1672" s="60"/>
    </row>
    <row r="1673" spans="1:11" x14ac:dyDescent="0.3">
      <c r="A1673" s="60" t="s">
        <v>4773</v>
      </c>
      <c r="B1673" s="60" t="s">
        <v>8137</v>
      </c>
      <c r="C1673" s="60">
        <v>949.81</v>
      </c>
      <c r="D1673" s="60"/>
      <c r="E1673" s="60">
        <v>34.35</v>
      </c>
      <c r="F1673" s="60"/>
      <c r="G1673" s="60">
        <v>1.98</v>
      </c>
      <c r="H1673" s="60">
        <v>36.28</v>
      </c>
      <c r="I1673" s="60">
        <v>13.77</v>
      </c>
      <c r="J1673" s="60"/>
      <c r="K1673" s="60"/>
    </row>
    <row r="1674" spans="1:11" x14ac:dyDescent="0.3">
      <c r="A1674" s="60" t="s">
        <v>4774</v>
      </c>
      <c r="B1674" s="60" t="s">
        <v>8138</v>
      </c>
      <c r="C1674" s="60">
        <v>619.20000000000005</v>
      </c>
      <c r="D1674" s="60"/>
      <c r="E1674" s="60">
        <v>15.25</v>
      </c>
      <c r="F1674" s="60"/>
      <c r="G1674" s="60">
        <v>1.97</v>
      </c>
      <c r="H1674" s="60">
        <v>15.3</v>
      </c>
      <c r="I1674" s="60">
        <v>9.34</v>
      </c>
      <c r="J1674" s="60"/>
      <c r="K1674" s="60"/>
    </row>
    <row r="1675" spans="1:11" x14ac:dyDescent="0.3">
      <c r="A1675" s="60" t="s">
        <v>1346</v>
      </c>
      <c r="B1675" s="60" t="s">
        <v>1347</v>
      </c>
      <c r="C1675" s="60">
        <v>28976.560000000001</v>
      </c>
      <c r="D1675" s="60"/>
      <c r="E1675" s="60">
        <v>64.150000000000006</v>
      </c>
      <c r="F1675" s="60"/>
      <c r="G1675" s="60">
        <v>3.55</v>
      </c>
      <c r="H1675" s="60">
        <v>68.7</v>
      </c>
      <c r="I1675" s="60">
        <v>12.73</v>
      </c>
      <c r="J1675" s="60"/>
      <c r="K1675" s="60"/>
    </row>
    <row r="1676" spans="1:11" x14ac:dyDescent="0.3">
      <c r="A1676" s="60" t="s">
        <v>4775</v>
      </c>
      <c r="B1676" s="60" t="s">
        <v>8139</v>
      </c>
      <c r="C1676" s="60">
        <v>20610.939999999999</v>
      </c>
      <c r="D1676" s="60"/>
      <c r="E1676" s="60">
        <v>39.369999999999997</v>
      </c>
      <c r="F1676" s="60"/>
      <c r="G1676" s="60">
        <v>10.72</v>
      </c>
      <c r="H1676" s="60">
        <v>42.85</v>
      </c>
      <c r="I1676" s="60">
        <v>5.39</v>
      </c>
      <c r="J1676" s="60"/>
      <c r="K1676" s="60"/>
    </row>
    <row r="1677" spans="1:11" x14ac:dyDescent="0.3">
      <c r="A1677" s="60" t="s">
        <v>1348</v>
      </c>
      <c r="B1677" s="60" t="s">
        <v>1349</v>
      </c>
      <c r="C1677" s="60">
        <v>12150.25</v>
      </c>
      <c r="D1677" s="60"/>
      <c r="E1677" s="60">
        <v>67.83</v>
      </c>
      <c r="F1677" s="60"/>
      <c r="G1677" s="60">
        <v>5.13</v>
      </c>
      <c r="H1677" s="60">
        <v>82.03</v>
      </c>
      <c r="I1677" s="60">
        <v>15.7</v>
      </c>
      <c r="J1677" s="60"/>
      <c r="K1677" s="60"/>
    </row>
    <row r="1678" spans="1:11" x14ac:dyDescent="0.3">
      <c r="A1678" s="60" t="s">
        <v>4776</v>
      </c>
      <c r="B1678" s="60" t="s">
        <v>8140</v>
      </c>
      <c r="C1678" s="60">
        <v>5.86</v>
      </c>
      <c r="D1678" s="60"/>
      <c r="E1678" s="60">
        <v>5.1799999999999999E-2</v>
      </c>
      <c r="F1678" s="60"/>
      <c r="G1678" s="60">
        <v>0</v>
      </c>
      <c r="H1678" s="60">
        <v>2.79</v>
      </c>
      <c r="I1678" s="60">
        <v>-1361.34</v>
      </c>
      <c r="J1678" s="60"/>
      <c r="K1678" s="60"/>
    </row>
    <row r="1679" spans="1:11" x14ac:dyDescent="0.3">
      <c r="A1679" s="60" t="s">
        <v>4777</v>
      </c>
      <c r="B1679" s="60" t="s">
        <v>8141</v>
      </c>
      <c r="C1679" s="60">
        <v>1455.01</v>
      </c>
      <c r="D1679" s="60"/>
      <c r="E1679" s="60">
        <v>12.59</v>
      </c>
      <c r="F1679" s="60"/>
      <c r="G1679" s="60">
        <v>0</v>
      </c>
      <c r="H1679" s="60">
        <v>15.81</v>
      </c>
      <c r="I1679" s="60">
        <v>-1.69</v>
      </c>
      <c r="J1679" s="60"/>
      <c r="K1679" s="60"/>
    </row>
    <row r="1680" spans="1:11" x14ac:dyDescent="0.3">
      <c r="A1680" s="60" t="s">
        <v>1350</v>
      </c>
      <c r="B1680" s="60" t="s">
        <v>1351</v>
      </c>
      <c r="C1680" s="60">
        <v>1186.1099999999999</v>
      </c>
      <c r="D1680" s="60"/>
      <c r="E1680" s="60">
        <v>7.45</v>
      </c>
      <c r="F1680" s="60"/>
      <c r="G1680" s="60">
        <v>14.77</v>
      </c>
      <c r="H1680" s="60">
        <v>13.85</v>
      </c>
      <c r="I1680" s="60">
        <v>14.29</v>
      </c>
      <c r="J1680" s="60"/>
      <c r="K1680" s="60"/>
    </row>
    <row r="1681" spans="1:11" x14ac:dyDescent="0.3">
      <c r="A1681" s="60" t="s">
        <v>4778</v>
      </c>
      <c r="B1681" s="60" t="s">
        <v>8142</v>
      </c>
      <c r="C1681" s="60">
        <v>28.79</v>
      </c>
      <c r="D1681" s="60"/>
      <c r="E1681" s="60">
        <v>0.35</v>
      </c>
      <c r="F1681" s="60"/>
      <c r="G1681" s="60">
        <v>0</v>
      </c>
      <c r="H1681" s="60">
        <v>1.27</v>
      </c>
      <c r="I1681" s="60">
        <v>-24.45</v>
      </c>
      <c r="J1681" s="60"/>
      <c r="K1681" s="60"/>
    </row>
    <row r="1682" spans="1:11" x14ac:dyDescent="0.3">
      <c r="A1682" s="60" t="s">
        <v>1352</v>
      </c>
      <c r="B1682" s="60" t="s">
        <v>1353</v>
      </c>
      <c r="C1682" s="60">
        <v>4524.18</v>
      </c>
      <c r="D1682" s="60"/>
      <c r="E1682" s="60">
        <v>40.14</v>
      </c>
      <c r="F1682" s="60"/>
      <c r="G1682" s="60">
        <v>2.79</v>
      </c>
      <c r="H1682" s="60">
        <v>40.65</v>
      </c>
      <c r="I1682" s="60">
        <v>39.06</v>
      </c>
      <c r="J1682" s="60"/>
      <c r="K1682" s="60"/>
    </row>
    <row r="1683" spans="1:11" x14ac:dyDescent="0.3">
      <c r="A1683" s="60" t="s">
        <v>4779</v>
      </c>
      <c r="B1683" s="60" t="s">
        <v>8143</v>
      </c>
      <c r="C1683" s="60">
        <v>349.16</v>
      </c>
      <c r="D1683" s="60"/>
      <c r="E1683" s="60">
        <v>26.55</v>
      </c>
      <c r="F1683" s="60"/>
      <c r="G1683" s="60">
        <v>7.98</v>
      </c>
      <c r="H1683" s="60">
        <v>28.9</v>
      </c>
      <c r="I1683" s="60">
        <v>12.79</v>
      </c>
      <c r="J1683" s="60"/>
      <c r="K1683" s="60"/>
    </row>
    <row r="1684" spans="1:11" x14ac:dyDescent="0.3">
      <c r="A1684" s="60" t="s">
        <v>4780</v>
      </c>
      <c r="B1684" s="60" t="s">
        <v>8144</v>
      </c>
      <c r="C1684" s="60">
        <v>15.91</v>
      </c>
      <c r="D1684" s="60"/>
      <c r="E1684" s="60">
        <v>0.8</v>
      </c>
      <c r="F1684" s="60"/>
      <c r="G1684" s="60">
        <v>0</v>
      </c>
      <c r="H1684" s="60">
        <v>2.09</v>
      </c>
      <c r="I1684" s="60">
        <v>-115.39</v>
      </c>
      <c r="J1684" s="60"/>
      <c r="K1684" s="60"/>
    </row>
    <row r="1685" spans="1:11" x14ac:dyDescent="0.3">
      <c r="A1685" s="60" t="s">
        <v>4781</v>
      </c>
      <c r="B1685" s="60" t="s">
        <v>8145</v>
      </c>
      <c r="C1685" s="60">
        <v>129.62</v>
      </c>
      <c r="D1685" s="60"/>
      <c r="E1685" s="60">
        <v>29.25</v>
      </c>
      <c r="F1685" s="60"/>
      <c r="G1685" s="60">
        <v>2.52</v>
      </c>
      <c r="H1685" s="60">
        <v>30.2</v>
      </c>
      <c r="I1685" s="60">
        <v>8.23</v>
      </c>
      <c r="J1685" s="60"/>
      <c r="K1685" s="60"/>
    </row>
    <row r="1686" spans="1:11" x14ac:dyDescent="0.3">
      <c r="A1686" s="60" t="s">
        <v>4782</v>
      </c>
      <c r="B1686" s="60" t="s">
        <v>8146</v>
      </c>
      <c r="C1686" s="60">
        <v>116.61</v>
      </c>
      <c r="D1686" s="60"/>
      <c r="E1686" s="60">
        <v>8.8800000000000008</v>
      </c>
      <c r="F1686" s="60"/>
      <c r="G1686" s="60">
        <v>1.35</v>
      </c>
      <c r="H1686" s="60">
        <v>8.89</v>
      </c>
      <c r="I1686" s="60">
        <v>6.89</v>
      </c>
      <c r="J1686" s="60"/>
      <c r="K1686" s="60"/>
    </row>
    <row r="1687" spans="1:11" x14ac:dyDescent="0.3">
      <c r="A1687" s="60" t="s">
        <v>4783</v>
      </c>
      <c r="B1687" s="60" t="s">
        <v>8147</v>
      </c>
      <c r="C1687" s="60">
        <v>591.9</v>
      </c>
      <c r="D1687" s="60"/>
      <c r="E1687" s="60">
        <v>6.6</v>
      </c>
      <c r="F1687" s="60"/>
      <c r="G1687" s="60">
        <v>1.89</v>
      </c>
      <c r="H1687" s="60">
        <v>8.67</v>
      </c>
      <c r="I1687" s="60">
        <v>11.23</v>
      </c>
      <c r="J1687" s="60"/>
      <c r="K1687" s="60"/>
    </row>
    <row r="1688" spans="1:11" x14ac:dyDescent="0.3">
      <c r="A1688" s="60" t="s">
        <v>4784</v>
      </c>
      <c r="B1688" s="60" t="s">
        <v>8148</v>
      </c>
      <c r="C1688" s="60">
        <v>354.75</v>
      </c>
      <c r="D1688" s="60"/>
      <c r="E1688" s="60">
        <v>10.5</v>
      </c>
      <c r="F1688" s="60"/>
      <c r="G1688" s="60">
        <v>0</v>
      </c>
      <c r="H1688" s="60">
        <v>10.5</v>
      </c>
      <c r="I1688" s="60">
        <v>-1.99</v>
      </c>
      <c r="J1688" s="60"/>
      <c r="K1688" s="60"/>
    </row>
    <row r="1689" spans="1:11" x14ac:dyDescent="0.3">
      <c r="A1689" s="60" t="s">
        <v>4785</v>
      </c>
      <c r="B1689" s="60" t="s">
        <v>8149</v>
      </c>
      <c r="C1689" s="60">
        <v>87.81</v>
      </c>
      <c r="D1689" s="60"/>
      <c r="E1689" s="60">
        <v>1.79</v>
      </c>
      <c r="F1689" s="60"/>
      <c r="G1689" s="60">
        <v>4.1900000000000004</v>
      </c>
      <c r="H1689" s="60">
        <v>3.7</v>
      </c>
      <c r="I1689" s="60">
        <v>-4.95</v>
      </c>
      <c r="J1689" s="60"/>
      <c r="K1689" s="60"/>
    </row>
    <row r="1690" spans="1:11" x14ac:dyDescent="0.3">
      <c r="A1690" s="60" t="s">
        <v>1354</v>
      </c>
      <c r="B1690" s="60" t="s">
        <v>1355</v>
      </c>
      <c r="C1690" s="60">
        <v>2426.11</v>
      </c>
      <c r="D1690" s="60"/>
      <c r="E1690" s="60">
        <v>19.34</v>
      </c>
      <c r="F1690" s="60"/>
      <c r="G1690" s="60">
        <v>1.24</v>
      </c>
      <c r="H1690" s="60">
        <v>19.420000000000002</v>
      </c>
      <c r="I1690" s="60">
        <v>10.61</v>
      </c>
      <c r="J1690" s="60"/>
      <c r="K1690" s="60"/>
    </row>
    <row r="1691" spans="1:11" x14ac:dyDescent="0.3">
      <c r="A1691" s="60" t="s">
        <v>4786</v>
      </c>
      <c r="B1691" s="60" t="s">
        <v>8150</v>
      </c>
      <c r="C1691" s="60">
        <v>149.66</v>
      </c>
      <c r="D1691" s="60"/>
      <c r="E1691" s="60">
        <v>5.8813000000000004</v>
      </c>
      <c r="F1691" s="60"/>
      <c r="G1691" s="60">
        <v>0</v>
      </c>
      <c r="H1691" s="60">
        <v>9.0399999999999991</v>
      </c>
      <c r="I1691" s="60">
        <v>-16.25</v>
      </c>
      <c r="J1691" s="60"/>
      <c r="K1691" s="60"/>
    </row>
    <row r="1692" spans="1:11" x14ac:dyDescent="0.3">
      <c r="A1692" s="60" t="s">
        <v>4787</v>
      </c>
      <c r="B1692" s="60" t="s">
        <v>8151</v>
      </c>
      <c r="C1692" s="60">
        <v>996.32</v>
      </c>
      <c r="D1692" s="60"/>
      <c r="E1692" s="60">
        <v>18.95</v>
      </c>
      <c r="F1692" s="60"/>
      <c r="G1692" s="60">
        <v>0</v>
      </c>
      <c r="H1692" s="60">
        <v>26.69</v>
      </c>
      <c r="I1692" s="60">
        <v>-5.54</v>
      </c>
      <c r="J1692" s="60"/>
      <c r="K1692" s="60"/>
    </row>
    <row r="1693" spans="1:11" x14ac:dyDescent="0.3">
      <c r="A1693" s="60" t="s">
        <v>1356</v>
      </c>
      <c r="B1693" s="60" t="s">
        <v>1357</v>
      </c>
      <c r="C1693" s="60">
        <v>4207.16</v>
      </c>
      <c r="D1693" s="60"/>
      <c r="E1693" s="60">
        <v>22.46</v>
      </c>
      <c r="F1693" s="60"/>
      <c r="G1693" s="60">
        <v>0</v>
      </c>
      <c r="H1693" s="60">
        <v>28.26</v>
      </c>
      <c r="I1693" s="60">
        <v>11.96</v>
      </c>
      <c r="J1693" s="60"/>
      <c r="K1693" s="60"/>
    </row>
    <row r="1694" spans="1:11" x14ac:dyDescent="0.3">
      <c r="A1694" s="60" t="s">
        <v>4788</v>
      </c>
      <c r="B1694" s="60" t="s">
        <v>8152</v>
      </c>
      <c r="C1694" s="60">
        <v>97.77</v>
      </c>
      <c r="D1694" s="60"/>
      <c r="E1694" s="60">
        <v>13.9</v>
      </c>
      <c r="F1694" s="60"/>
      <c r="G1694" s="60">
        <v>0</v>
      </c>
      <c r="H1694" s="60">
        <v>14.2</v>
      </c>
      <c r="I1694" s="60">
        <v>40.630000000000003</v>
      </c>
      <c r="J1694" s="60"/>
      <c r="K1694" s="60"/>
    </row>
    <row r="1695" spans="1:11" x14ac:dyDescent="0.3">
      <c r="A1695" s="60" t="s">
        <v>4789</v>
      </c>
      <c r="B1695" s="60" t="s">
        <v>8153</v>
      </c>
      <c r="C1695" s="60">
        <v>32.53</v>
      </c>
      <c r="D1695" s="60"/>
      <c r="E1695" s="60">
        <v>2.2000000000000002</v>
      </c>
      <c r="F1695" s="60"/>
      <c r="G1695" s="60">
        <v>0</v>
      </c>
      <c r="H1695" s="60">
        <v>2.92</v>
      </c>
      <c r="I1695" s="60">
        <v>10.26</v>
      </c>
      <c r="J1695" s="60"/>
      <c r="K1695" s="60"/>
    </row>
    <row r="1696" spans="1:11" x14ac:dyDescent="0.3">
      <c r="A1696" s="60" t="s">
        <v>4790</v>
      </c>
      <c r="B1696" s="60" t="s">
        <v>8154</v>
      </c>
      <c r="C1696" s="60">
        <v>133.34</v>
      </c>
      <c r="D1696" s="60"/>
      <c r="E1696" s="60">
        <v>2.1</v>
      </c>
      <c r="F1696" s="60"/>
      <c r="G1696" s="60">
        <v>0</v>
      </c>
      <c r="H1696" s="60">
        <v>2.46</v>
      </c>
      <c r="I1696" s="60">
        <v>-9.7899999999999991</v>
      </c>
      <c r="J1696" s="60"/>
      <c r="K1696" s="60"/>
    </row>
    <row r="1697" spans="1:11" x14ac:dyDescent="0.3">
      <c r="A1697" s="60" t="s">
        <v>4791</v>
      </c>
      <c r="B1697" s="60" t="s">
        <v>8155</v>
      </c>
      <c r="C1697" s="60">
        <v>2311.44</v>
      </c>
      <c r="D1697" s="60"/>
      <c r="E1697" s="60">
        <v>2.57</v>
      </c>
      <c r="F1697" s="60"/>
      <c r="G1697" s="60">
        <v>2.2599999999999998</v>
      </c>
      <c r="H1697" s="60">
        <v>3.02</v>
      </c>
      <c r="I1697" s="60">
        <v>6.2</v>
      </c>
      <c r="J1697" s="60"/>
      <c r="K1697" s="60"/>
    </row>
    <row r="1698" spans="1:11" x14ac:dyDescent="0.3">
      <c r="A1698" s="60" t="s">
        <v>4792</v>
      </c>
      <c r="B1698" s="60" t="s">
        <v>8156</v>
      </c>
      <c r="C1698" s="60">
        <v>21.98</v>
      </c>
      <c r="D1698" s="60"/>
      <c r="E1698" s="60">
        <v>1.78</v>
      </c>
      <c r="F1698" s="60"/>
      <c r="G1698" s="60">
        <v>0</v>
      </c>
      <c r="H1698" s="60">
        <v>10.89</v>
      </c>
      <c r="I1698" s="60">
        <v>-612.23</v>
      </c>
      <c r="J1698" s="60"/>
      <c r="K1698" s="60"/>
    </row>
    <row r="1699" spans="1:11" x14ac:dyDescent="0.3">
      <c r="A1699" s="60" t="s">
        <v>4793</v>
      </c>
      <c r="B1699" s="60" t="s">
        <v>8157</v>
      </c>
      <c r="C1699" s="60">
        <v>47.03</v>
      </c>
      <c r="D1699" s="60"/>
      <c r="E1699" s="60">
        <v>3.95</v>
      </c>
      <c r="F1699" s="60"/>
      <c r="G1699" s="60">
        <v>8.35</v>
      </c>
      <c r="H1699" s="60">
        <v>5.92</v>
      </c>
      <c r="I1699" s="60">
        <v>15.94</v>
      </c>
      <c r="J1699" s="60"/>
      <c r="K1699" s="60"/>
    </row>
    <row r="1700" spans="1:11" x14ac:dyDescent="0.3">
      <c r="A1700" s="60" t="s">
        <v>4794</v>
      </c>
      <c r="B1700" s="60" t="s">
        <v>8158</v>
      </c>
      <c r="C1700" s="60">
        <v>2551.0700000000002</v>
      </c>
      <c r="D1700" s="60"/>
      <c r="E1700" s="60">
        <v>65.55</v>
      </c>
      <c r="F1700" s="60"/>
      <c r="G1700" s="60">
        <v>1.89</v>
      </c>
      <c r="H1700" s="60">
        <v>65.55</v>
      </c>
      <c r="I1700" s="60">
        <v>31.73</v>
      </c>
      <c r="J1700" s="60"/>
      <c r="K1700" s="60"/>
    </row>
    <row r="1701" spans="1:11" x14ac:dyDescent="0.3">
      <c r="A1701" s="60" t="s">
        <v>4795</v>
      </c>
      <c r="B1701" s="60" t="s">
        <v>8159</v>
      </c>
      <c r="C1701" s="60">
        <v>165.14</v>
      </c>
      <c r="D1701" s="60"/>
      <c r="E1701" s="60">
        <v>2.5</v>
      </c>
      <c r="F1701" s="60"/>
      <c r="G1701" s="60">
        <v>0</v>
      </c>
      <c r="H1701" s="60">
        <v>4.4400000000000004</v>
      </c>
      <c r="I1701" s="60">
        <v>-4.76</v>
      </c>
      <c r="J1701" s="60"/>
      <c r="K1701" s="60"/>
    </row>
    <row r="1702" spans="1:11" x14ac:dyDescent="0.3">
      <c r="A1702" s="60" t="s">
        <v>4796</v>
      </c>
      <c r="B1702" s="60" t="s">
        <v>8160</v>
      </c>
      <c r="C1702" s="60">
        <v>30.82</v>
      </c>
      <c r="D1702" s="60"/>
      <c r="E1702" s="60">
        <v>0.33</v>
      </c>
      <c r="F1702" s="60"/>
      <c r="G1702" s="60">
        <v>0</v>
      </c>
      <c r="H1702" s="60">
        <v>0.35</v>
      </c>
      <c r="I1702" s="60">
        <v>62.24</v>
      </c>
      <c r="J1702" s="60"/>
      <c r="K1702" s="60"/>
    </row>
    <row r="1703" spans="1:11" x14ac:dyDescent="0.3">
      <c r="A1703" s="60" t="s">
        <v>1358</v>
      </c>
      <c r="B1703" s="60" t="s">
        <v>1359</v>
      </c>
      <c r="C1703" s="60">
        <v>1157.46</v>
      </c>
      <c r="D1703" s="60"/>
      <c r="E1703" s="60">
        <v>15.8</v>
      </c>
      <c r="F1703" s="60"/>
      <c r="G1703" s="60">
        <v>2.5299999999999998</v>
      </c>
      <c r="H1703" s="60">
        <v>17.52</v>
      </c>
      <c r="I1703" s="60">
        <v>120.29</v>
      </c>
      <c r="J1703" s="60"/>
      <c r="K1703" s="60"/>
    </row>
    <row r="1704" spans="1:11" x14ac:dyDescent="0.3">
      <c r="A1704" s="60" t="s">
        <v>4797</v>
      </c>
      <c r="B1704" s="60" t="s">
        <v>8161</v>
      </c>
      <c r="C1704" s="60">
        <v>858.28</v>
      </c>
      <c r="D1704" s="60"/>
      <c r="E1704" s="60">
        <v>12.91</v>
      </c>
      <c r="F1704" s="60"/>
      <c r="G1704" s="60">
        <v>0</v>
      </c>
      <c r="H1704" s="60">
        <v>12.91</v>
      </c>
      <c r="I1704" s="60">
        <v>9.3800000000000008</v>
      </c>
      <c r="J1704" s="60"/>
      <c r="K1704" s="60"/>
    </row>
    <row r="1705" spans="1:11" x14ac:dyDescent="0.3">
      <c r="A1705" s="60" t="s">
        <v>1360</v>
      </c>
      <c r="B1705" s="60" t="s">
        <v>1361</v>
      </c>
      <c r="C1705" s="60">
        <v>19035.86</v>
      </c>
      <c r="D1705" s="60"/>
      <c r="E1705" s="60">
        <v>89.03</v>
      </c>
      <c r="F1705" s="60"/>
      <c r="G1705" s="60">
        <v>0</v>
      </c>
      <c r="H1705" s="60">
        <v>121.36</v>
      </c>
      <c r="I1705" s="60">
        <v>24.32</v>
      </c>
      <c r="J1705" s="60"/>
      <c r="K1705" s="60"/>
    </row>
    <row r="1706" spans="1:11" x14ac:dyDescent="0.3">
      <c r="A1706" s="60" t="s">
        <v>1362</v>
      </c>
      <c r="B1706" s="60" t="s">
        <v>1363</v>
      </c>
      <c r="C1706" s="60">
        <v>6733.9</v>
      </c>
      <c r="D1706" s="60"/>
      <c r="E1706" s="60">
        <v>46.71</v>
      </c>
      <c r="F1706" s="60"/>
      <c r="G1706" s="60">
        <v>1.71</v>
      </c>
      <c r="H1706" s="60">
        <v>46.93</v>
      </c>
      <c r="I1706" s="60">
        <v>12.69</v>
      </c>
      <c r="J1706" s="60"/>
      <c r="K1706" s="60"/>
    </row>
    <row r="1707" spans="1:11" x14ac:dyDescent="0.3">
      <c r="A1707" s="60" t="s">
        <v>4798</v>
      </c>
      <c r="B1707" s="60" t="s">
        <v>8162</v>
      </c>
      <c r="C1707" s="60">
        <v>217.57</v>
      </c>
      <c r="D1707" s="60"/>
      <c r="E1707" s="60">
        <v>14.68</v>
      </c>
      <c r="F1707" s="60"/>
      <c r="G1707" s="60">
        <v>0</v>
      </c>
      <c r="H1707" s="60">
        <v>16.62</v>
      </c>
      <c r="I1707" s="60">
        <v>-19.36</v>
      </c>
      <c r="J1707" s="60"/>
      <c r="K1707" s="60"/>
    </row>
    <row r="1708" spans="1:11" x14ac:dyDescent="0.3">
      <c r="A1708" s="60" t="s">
        <v>4799</v>
      </c>
      <c r="B1708" s="60" t="s">
        <v>8163</v>
      </c>
      <c r="C1708" s="60">
        <v>381.58</v>
      </c>
      <c r="D1708" s="60"/>
      <c r="E1708" s="60">
        <v>26.9</v>
      </c>
      <c r="F1708" s="60"/>
      <c r="G1708" s="60">
        <v>0</v>
      </c>
      <c r="H1708" s="60">
        <v>28.36</v>
      </c>
      <c r="I1708" s="60">
        <v>6.81</v>
      </c>
      <c r="J1708" s="60"/>
      <c r="K1708" s="60"/>
    </row>
    <row r="1709" spans="1:11" x14ac:dyDescent="0.3">
      <c r="A1709" s="60" t="s">
        <v>4800</v>
      </c>
      <c r="B1709" s="60" t="s">
        <v>8164</v>
      </c>
      <c r="C1709" s="60">
        <v>498.47</v>
      </c>
      <c r="D1709" s="60"/>
      <c r="E1709" s="60">
        <v>9.94</v>
      </c>
      <c r="F1709" s="60"/>
      <c r="G1709" s="60">
        <v>0</v>
      </c>
      <c r="H1709" s="60">
        <v>10</v>
      </c>
      <c r="I1709" s="60">
        <v>5.4</v>
      </c>
      <c r="J1709" s="60"/>
      <c r="K1709" s="60"/>
    </row>
    <row r="1710" spans="1:11" x14ac:dyDescent="0.3">
      <c r="A1710" s="60" t="s">
        <v>4801</v>
      </c>
      <c r="B1710" s="60" t="s">
        <v>8165</v>
      </c>
      <c r="C1710" s="60">
        <v>1573.03</v>
      </c>
      <c r="D1710" s="60"/>
      <c r="E1710" s="60">
        <v>14.51</v>
      </c>
      <c r="F1710" s="60"/>
      <c r="G1710" s="60">
        <v>0</v>
      </c>
      <c r="H1710" s="60">
        <v>21.49</v>
      </c>
      <c r="I1710" s="60">
        <v>-55.44</v>
      </c>
      <c r="J1710" s="60"/>
      <c r="K1710" s="60"/>
    </row>
    <row r="1711" spans="1:11" x14ac:dyDescent="0.3">
      <c r="A1711" s="60" t="s">
        <v>1364</v>
      </c>
      <c r="B1711" s="60" t="s">
        <v>1365</v>
      </c>
      <c r="C1711" s="60">
        <v>29295.360000000001</v>
      </c>
      <c r="D1711" s="60"/>
      <c r="E1711" s="60">
        <v>31.73</v>
      </c>
      <c r="F1711" s="60"/>
      <c r="G1711" s="60">
        <v>4.01</v>
      </c>
      <c r="H1711" s="60">
        <v>37.5</v>
      </c>
      <c r="I1711" s="60">
        <v>8.81</v>
      </c>
      <c r="J1711" s="60"/>
      <c r="K1711" s="60"/>
    </row>
    <row r="1712" spans="1:11" x14ac:dyDescent="0.3">
      <c r="A1712" s="60" t="s">
        <v>4802</v>
      </c>
      <c r="B1712" s="60" t="s">
        <v>8166</v>
      </c>
      <c r="C1712" s="60">
        <v>234.45</v>
      </c>
      <c r="D1712" s="60"/>
      <c r="E1712" s="60">
        <v>4.3499999999999996</v>
      </c>
      <c r="F1712" s="60"/>
      <c r="G1712" s="60">
        <v>0</v>
      </c>
      <c r="H1712" s="60">
        <v>4.45</v>
      </c>
      <c r="I1712" s="60">
        <v>5.77</v>
      </c>
      <c r="J1712" s="60"/>
      <c r="K1712" s="60"/>
    </row>
    <row r="1713" spans="1:11" x14ac:dyDescent="0.3">
      <c r="A1713" s="60" t="s">
        <v>4803</v>
      </c>
      <c r="B1713" s="60" t="s">
        <v>8167</v>
      </c>
      <c r="C1713" s="60">
        <v>477.82</v>
      </c>
      <c r="D1713" s="60"/>
      <c r="E1713" s="60">
        <v>3.76</v>
      </c>
      <c r="F1713" s="60"/>
      <c r="G1713" s="60">
        <v>0</v>
      </c>
      <c r="H1713" s="60">
        <v>5.83</v>
      </c>
      <c r="I1713" s="60">
        <v>7.83</v>
      </c>
      <c r="J1713" s="60"/>
      <c r="K1713" s="60"/>
    </row>
    <row r="1714" spans="1:11" x14ac:dyDescent="0.3">
      <c r="A1714" s="60" t="s">
        <v>1366</v>
      </c>
      <c r="B1714" s="60" t="s">
        <v>1367</v>
      </c>
      <c r="C1714" s="60">
        <v>1562.43</v>
      </c>
      <c r="D1714" s="60"/>
      <c r="E1714" s="60">
        <v>46.63</v>
      </c>
      <c r="F1714" s="60"/>
      <c r="G1714" s="60">
        <v>0</v>
      </c>
      <c r="H1714" s="60">
        <v>54.23</v>
      </c>
      <c r="I1714" s="60">
        <v>13.57</v>
      </c>
      <c r="J1714" s="60"/>
      <c r="K1714" s="60"/>
    </row>
    <row r="1715" spans="1:11" x14ac:dyDescent="0.3">
      <c r="A1715" s="60" t="s">
        <v>1368</v>
      </c>
      <c r="B1715" s="60" t="s">
        <v>1369</v>
      </c>
      <c r="C1715" s="60">
        <v>4453</v>
      </c>
      <c r="D1715" s="60"/>
      <c r="E1715" s="60">
        <v>92.34</v>
      </c>
      <c r="F1715" s="60"/>
      <c r="G1715" s="60">
        <v>0.43</v>
      </c>
      <c r="H1715" s="60">
        <v>96.02</v>
      </c>
      <c r="I1715" s="60">
        <v>17.96</v>
      </c>
      <c r="J1715" s="60"/>
      <c r="K1715" s="60"/>
    </row>
    <row r="1716" spans="1:11" x14ac:dyDescent="0.3">
      <c r="A1716" s="60" t="s">
        <v>1370</v>
      </c>
      <c r="B1716" s="60" t="s">
        <v>1371</v>
      </c>
      <c r="C1716" s="60">
        <v>9289.31</v>
      </c>
      <c r="D1716" s="60"/>
      <c r="E1716" s="60">
        <v>51.5</v>
      </c>
      <c r="F1716" s="60"/>
      <c r="G1716" s="60">
        <v>1.55</v>
      </c>
      <c r="H1716" s="60">
        <v>51.97</v>
      </c>
      <c r="I1716" s="60">
        <v>24.45</v>
      </c>
      <c r="J1716" s="60"/>
      <c r="K1716" s="60"/>
    </row>
    <row r="1717" spans="1:11" x14ac:dyDescent="0.3">
      <c r="A1717" s="60" t="s">
        <v>1372</v>
      </c>
      <c r="B1717" s="60" t="s">
        <v>1373</v>
      </c>
      <c r="C1717" s="60">
        <v>18854.27</v>
      </c>
      <c r="D1717" s="60"/>
      <c r="E1717" s="60">
        <v>125.67</v>
      </c>
      <c r="F1717" s="60"/>
      <c r="G1717" s="60">
        <v>0.83</v>
      </c>
      <c r="H1717" s="60">
        <v>131.63999999999999</v>
      </c>
      <c r="I1717" s="60">
        <v>10.39</v>
      </c>
      <c r="J1717" s="60"/>
      <c r="K1717" s="60"/>
    </row>
    <row r="1718" spans="1:11" x14ac:dyDescent="0.3">
      <c r="A1718" s="60" t="s">
        <v>4804</v>
      </c>
      <c r="B1718" s="60" t="s">
        <v>8168</v>
      </c>
      <c r="C1718" s="60">
        <v>231.17</v>
      </c>
      <c r="D1718" s="60"/>
      <c r="E1718" s="60">
        <v>4.5</v>
      </c>
      <c r="F1718" s="60"/>
      <c r="G1718" s="60">
        <v>0</v>
      </c>
      <c r="H1718" s="60">
        <v>5.79</v>
      </c>
      <c r="I1718" s="60">
        <v>-1988.98</v>
      </c>
      <c r="J1718" s="60"/>
      <c r="K1718" s="60"/>
    </row>
    <row r="1719" spans="1:11" x14ac:dyDescent="0.3">
      <c r="A1719" s="60" t="s">
        <v>4805</v>
      </c>
      <c r="B1719" s="60" t="s">
        <v>8169</v>
      </c>
      <c r="C1719" s="60">
        <v>11.25</v>
      </c>
      <c r="D1719" s="60"/>
      <c r="E1719" s="60">
        <v>0.26140000000000002</v>
      </c>
      <c r="F1719" s="60"/>
      <c r="G1719" s="60">
        <v>0</v>
      </c>
      <c r="H1719" s="60">
        <v>0.45</v>
      </c>
      <c r="I1719" s="60">
        <v>-120.87</v>
      </c>
      <c r="J1719" s="60"/>
      <c r="K1719" s="60"/>
    </row>
    <row r="1720" spans="1:11" x14ac:dyDescent="0.3">
      <c r="A1720" s="60" t="s">
        <v>1374</v>
      </c>
      <c r="B1720" s="60" t="s">
        <v>1375</v>
      </c>
      <c r="C1720" s="60">
        <v>1559.89</v>
      </c>
      <c r="D1720" s="60"/>
      <c r="E1720" s="60">
        <v>60.95</v>
      </c>
      <c r="F1720" s="60"/>
      <c r="G1720" s="60">
        <v>1.18</v>
      </c>
      <c r="H1720" s="60">
        <v>62.15</v>
      </c>
      <c r="I1720" s="60">
        <v>15.72</v>
      </c>
      <c r="J1720" s="60"/>
      <c r="K1720" s="60"/>
    </row>
    <row r="1721" spans="1:11" x14ac:dyDescent="0.3">
      <c r="A1721" s="60" t="s">
        <v>1376</v>
      </c>
      <c r="B1721" s="60" t="s">
        <v>1377</v>
      </c>
      <c r="C1721" s="60">
        <v>1069.46</v>
      </c>
      <c r="D1721" s="60"/>
      <c r="E1721" s="60">
        <v>13.64</v>
      </c>
      <c r="F1721" s="60"/>
      <c r="G1721" s="60">
        <v>0</v>
      </c>
      <c r="H1721" s="60">
        <v>21.41</v>
      </c>
      <c r="I1721" s="60">
        <v>18.62</v>
      </c>
      <c r="J1721" s="60"/>
      <c r="K1721" s="60"/>
    </row>
    <row r="1722" spans="1:11" x14ac:dyDescent="0.3">
      <c r="A1722" s="60" t="s">
        <v>1378</v>
      </c>
      <c r="B1722" s="60" t="s">
        <v>1379</v>
      </c>
      <c r="C1722" s="60">
        <v>8883.16</v>
      </c>
      <c r="D1722" s="60"/>
      <c r="E1722" s="60">
        <v>70.61</v>
      </c>
      <c r="F1722" s="60"/>
      <c r="G1722" s="60">
        <v>4.42</v>
      </c>
      <c r="H1722" s="60">
        <v>94.38</v>
      </c>
      <c r="I1722" s="60">
        <v>14.98</v>
      </c>
      <c r="J1722" s="60"/>
      <c r="K1722" s="60"/>
    </row>
    <row r="1723" spans="1:11" x14ac:dyDescent="0.3">
      <c r="A1723" s="60" t="s">
        <v>4806</v>
      </c>
      <c r="B1723" s="60" t="s">
        <v>8170</v>
      </c>
      <c r="C1723" s="60">
        <v>489.24</v>
      </c>
      <c r="D1723" s="60"/>
      <c r="E1723" s="60">
        <v>4.57</v>
      </c>
      <c r="F1723" s="60"/>
      <c r="G1723" s="60">
        <v>0</v>
      </c>
      <c r="H1723" s="60">
        <v>4.66</v>
      </c>
      <c r="I1723" s="60">
        <v>17.600000000000001</v>
      </c>
      <c r="J1723" s="60"/>
      <c r="K1723" s="60"/>
    </row>
    <row r="1724" spans="1:11" x14ac:dyDescent="0.3">
      <c r="A1724" s="60" t="s">
        <v>4807</v>
      </c>
      <c r="B1724" s="60" t="s">
        <v>8171</v>
      </c>
      <c r="C1724" s="60">
        <v>14.47</v>
      </c>
      <c r="D1724" s="60"/>
      <c r="E1724" s="60">
        <v>1.51</v>
      </c>
      <c r="F1724" s="60"/>
      <c r="G1724" s="60">
        <v>0</v>
      </c>
      <c r="H1724" s="60">
        <v>4.1100000000000003</v>
      </c>
      <c r="I1724" s="60">
        <v>-219.82</v>
      </c>
      <c r="J1724" s="60"/>
      <c r="K1724" s="60"/>
    </row>
    <row r="1725" spans="1:11" x14ac:dyDescent="0.3">
      <c r="A1725" s="60" t="s">
        <v>4808</v>
      </c>
      <c r="B1725" s="60" t="s">
        <v>8172</v>
      </c>
      <c r="C1725" s="60">
        <v>99.28</v>
      </c>
      <c r="D1725" s="60"/>
      <c r="E1725" s="60">
        <v>2.35</v>
      </c>
      <c r="F1725" s="60"/>
      <c r="G1725" s="60">
        <v>0</v>
      </c>
      <c r="H1725" s="60">
        <v>7.16</v>
      </c>
      <c r="I1725" s="60">
        <v>-121.31</v>
      </c>
      <c r="J1725" s="60"/>
      <c r="K1725" s="60"/>
    </row>
    <row r="1726" spans="1:11" x14ac:dyDescent="0.3">
      <c r="A1726" s="60" t="s">
        <v>4809</v>
      </c>
      <c r="B1726" s="60" t="s">
        <v>8173</v>
      </c>
      <c r="C1726" s="60">
        <v>10.24</v>
      </c>
      <c r="D1726" s="60"/>
      <c r="E1726" s="60">
        <v>0.28999999999999998</v>
      </c>
      <c r="F1726" s="60"/>
      <c r="G1726" s="60">
        <v>0</v>
      </c>
      <c r="H1726" s="60">
        <v>1.43</v>
      </c>
      <c r="I1726" s="60">
        <v>-1.01</v>
      </c>
      <c r="J1726" s="60"/>
      <c r="K1726" s="60"/>
    </row>
    <row r="1727" spans="1:11" x14ac:dyDescent="0.3">
      <c r="A1727" s="60" t="s">
        <v>4810</v>
      </c>
      <c r="B1727" s="60" t="s">
        <v>8174</v>
      </c>
      <c r="C1727" s="60">
        <v>573.87</v>
      </c>
      <c r="D1727" s="60"/>
      <c r="E1727" s="60">
        <v>11.25</v>
      </c>
      <c r="F1727" s="60"/>
      <c r="G1727" s="60">
        <v>0</v>
      </c>
      <c r="H1727" s="60">
        <v>11.25</v>
      </c>
      <c r="I1727" s="60">
        <v>-3.34</v>
      </c>
      <c r="J1727" s="60"/>
      <c r="K1727" s="60"/>
    </row>
    <row r="1728" spans="1:11" x14ac:dyDescent="0.3">
      <c r="A1728" s="60" t="s">
        <v>1380</v>
      </c>
      <c r="B1728" s="60" t="s">
        <v>1381</v>
      </c>
      <c r="C1728" s="60">
        <v>46730.89</v>
      </c>
      <c r="D1728" s="60"/>
      <c r="E1728" s="60">
        <v>11.76</v>
      </c>
      <c r="F1728" s="60"/>
      <c r="G1728" s="60">
        <v>5.0999999999999996</v>
      </c>
      <c r="H1728" s="60">
        <v>14.6</v>
      </c>
      <c r="I1728" s="60">
        <v>26.97</v>
      </c>
      <c r="J1728" s="60"/>
      <c r="K1728" s="60"/>
    </row>
    <row r="1729" spans="1:11" x14ac:dyDescent="0.3">
      <c r="A1729" s="60" t="s">
        <v>4811</v>
      </c>
      <c r="B1729" s="60" t="s">
        <v>8175</v>
      </c>
      <c r="C1729" s="60">
        <v>52.6</v>
      </c>
      <c r="D1729" s="60"/>
      <c r="E1729" s="60">
        <v>1.28</v>
      </c>
      <c r="F1729" s="60"/>
      <c r="G1729" s="60">
        <v>0</v>
      </c>
      <c r="H1729" s="60">
        <v>2.61</v>
      </c>
      <c r="I1729" s="60">
        <v>-31.54</v>
      </c>
      <c r="J1729" s="60"/>
      <c r="K1729" s="60"/>
    </row>
    <row r="1730" spans="1:11" x14ac:dyDescent="0.3">
      <c r="A1730" s="60" t="s">
        <v>1382</v>
      </c>
      <c r="B1730" s="60" t="s">
        <v>1383</v>
      </c>
      <c r="C1730" s="60">
        <v>4232.5</v>
      </c>
      <c r="D1730" s="60"/>
      <c r="E1730" s="60">
        <v>38.54</v>
      </c>
      <c r="F1730" s="60"/>
      <c r="G1730" s="60">
        <v>3.53</v>
      </c>
      <c r="H1730" s="60">
        <v>43.35</v>
      </c>
      <c r="I1730" s="60">
        <v>11.83</v>
      </c>
      <c r="J1730" s="60"/>
      <c r="K1730" s="60"/>
    </row>
    <row r="1731" spans="1:11" x14ac:dyDescent="0.3">
      <c r="A1731" s="60" t="s">
        <v>1384</v>
      </c>
      <c r="B1731" s="60" t="s">
        <v>1385</v>
      </c>
      <c r="C1731" s="60">
        <v>7580.21</v>
      </c>
      <c r="D1731" s="60"/>
      <c r="E1731" s="60">
        <v>97.1</v>
      </c>
      <c r="F1731" s="60"/>
      <c r="G1731" s="60">
        <v>0</v>
      </c>
      <c r="H1731" s="60">
        <v>105.21</v>
      </c>
      <c r="I1731" s="60">
        <v>4.26</v>
      </c>
      <c r="J1731" s="60"/>
      <c r="K1731" s="60"/>
    </row>
    <row r="1732" spans="1:11" x14ac:dyDescent="0.3">
      <c r="A1732" s="60" t="s">
        <v>4812</v>
      </c>
      <c r="B1732" s="60" t="s">
        <v>8176</v>
      </c>
      <c r="C1732" s="60">
        <v>582.75</v>
      </c>
      <c r="D1732" s="60"/>
      <c r="E1732" s="60">
        <v>34.700000000000003</v>
      </c>
      <c r="F1732" s="60"/>
      <c r="G1732" s="60">
        <v>0</v>
      </c>
      <c r="H1732" s="60">
        <v>36.450000000000003</v>
      </c>
      <c r="I1732" s="60">
        <v>13.48</v>
      </c>
      <c r="J1732" s="60"/>
      <c r="K1732" s="60"/>
    </row>
    <row r="1733" spans="1:11" x14ac:dyDescent="0.3">
      <c r="A1733" s="60" t="s">
        <v>4813</v>
      </c>
      <c r="B1733" s="60" t="s">
        <v>8177</v>
      </c>
      <c r="C1733" s="60">
        <v>589.42999999999995</v>
      </c>
      <c r="D1733" s="60"/>
      <c r="E1733" s="60">
        <v>35.35</v>
      </c>
      <c r="F1733" s="60"/>
      <c r="G1733" s="60">
        <v>0</v>
      </c>
      <c r="H1733" s="60">
        <v>37.76</v>
      </c>
      <c r="I1733" s="60">
        <v>5.45</v>
      </c>
      <c r="J1733" s="60"/>
      <c r="K1733" s="60"/>
    </row>
    <row r="1734" spans="1:11" x14ac:dyDescent="0.3">
      <c r="A1734" s="60" t="s">
        <v>1386</v>
      </c>
      <c r="B1734" s="60" t="s">
        <v>1387</v>
      </c>
      <c r="C1734" s="60">
        <v>12948.63</v>
      </c>
      <c r="D1734" s="60"/>
      <c r="E1734" s="60">
        <v>44.8</v>
      </c>
      <c r="F1734" s="60"/>
      <c r="G1734" s="60">
        <v>2.68</v>
      </c>
      <c r="H1734" s="60">
        <v>49.87</v>
      </c>
      <c r="I1734" s="60">
        <v>26.84</v>
      </c>
      <c r="J1734" s="60"/>
      <c r="K1734" s="60"/>
    </row>
    <row r="1735" spans="1:11" x14ac:dyDescent="0.3">
      <c r="A1735" s="60" t="s">
        <v>4814</v>
      </c>
      <c r="B1735" s="60" t="s">
        <v>8178</v>
      </c>
      <c r="C1735" s="60">
        <v>93.91</v>
      </c>
      <c r="D1735" s="60"/>
      <c r="E1735" s="60">
        <v>2.75</v>
      </c>
      <c r="F1735" s="60"/>
      <c r="G1735" s="60">
        <v>0</v>
      </c>
      <c r="H1735" s="60">
        <v>4.3899999999999997</v>
      </c>
      <c r="I1735" s="60">
        <v>-112.48</v>
      </c>
      <c r="J1735" s="60"/>
      <c r="K1735" s="60"/>
    </row>
    <row r="1736" spans="1:11" x14ac:dyDescent="0.3">
      <c r="A1736" s="60" t="s">
        <v>55</v>
      </c>
      <c r="B1736" s="60" t="s">
        <v>56</v>
      </c>
      <c r="C1736" s="60">
        <v>337271.28</v>
      </c>
      <c r="D1736" s="60"/>
      <c r="E1736" s="60">
        <v>117.02</v>
      </c>
      <c r="F1736" s="60"/>
      <c r="G1736" s="60">
        <v>0</v>
      </c>
      <c r="H1736" s="60">
        <v>133.28</v>
      </c>
      <c r="I1736" s="60">
        <v>16.510000000000002</v>
      </c>
      <c r="J1736" s="60"/>
      <c r="K1736" s="60"/>
    </row>
    <row r="1737" spans="1:11" x14ac:dyDescent="0.3">
      <c r="A1737" s="60" t="s">
        <v>1388</v>
      </c>
      <c r="B1737" s="60" t="s">
        <v>1389</v>
      </c>
      <c r="C1737" s="60">
        <v>1597.45</v>
      </c>
      <c r="D1737" s="60"/>
      <c r="E1737" s="60">
        <v>28.22</v>
      </c>
      <c r="F1737" s="60"/>
      <c r="G1737" s="60">
        <v>0</v>
      </c>
      <c r="H1737" s="60">
        <v>28.9</v>
      </c>
      <c r="I1737" s="60">
        <v>12.38</v>
      </c>
      <c r="J1737" s="60"/>
      <c r="K1737" s="60"/>
    </row>
    <row r="1738" spans="1:11" x14ac:dyDescent="0.3">
      <c r="A1738" s="60" t="s">
        <v>1390</v>
      </c>
      <c r="B1738" s="60" t="s">
        <v>1391</v>
      </c>
      <c r="C1738" s="60">
        <v>8886.5400000000009</v>
      </c>
      <c r="D1738" s="60"/>
      <c r="E1738" s="60">
        <v>57.59</v>
      </c>
      <c r="F1738" s="60"/>
      <c r="G1738" s="60">
        <v>1.1100000000000001</v>
      </c>
      <c r="H1738" s="60">
        <v>64.040000000000006</v>
      </c>
      <c r="I1738" s="60">
        <v>17.690000000000001</v>
      </c>
      <c r="J1738" s="60"/>
      <c r="K1738" s="60"/>
    </row>
    <row r="1739" spans="1:11" x14ac:dyDescent="0.3">
      <c r="A1739" s="60" t="s">
        <v>4815</v>
      </c>
      <c r="B1739" s="60" t="s">
        <v>8179</v>
      </c>
      <c r="C1739" s="60">
        <v>126.59</v>
      </c>
      <c r="D1739" s="60"/>
      <c r="E1739" s="60">
        <v>2.59</v>
      </c>
      <c r="F1739" s="60"/>
      <c r="G1739" s="60">
        <v>0</v>
      </c>
      <c r="H1739" s="60">
        <v>4.1500000000000004</v>
      </c>
      <c r="I1739" s="60">
        <v>-68.819999999999993</v>
      </c>
      <c r="J1739" s="60"/>
      <c r="K1739" s="60"/>
    </row>
    <row r="1740" spans="1:11" x14ac:dyDescent="0.3">
      <c r="A1740" s="60" t="s">
        <v>4816</v>
      </c>
      <c r="B1740" s="60" t="s">
        <v>8180</v>
      </c>
      <c r="C1740" s="60">
        <v>191.12</v>
      </c>
      <c r="D1740" s="60"/>
      <c r="E1740" s="60">
        <v>21.95</v>
      </c>
      <c r="F1740" s="60"/>
      <c r="G1740" s="60">
        <v>2.19</v>
      </c>
      <c r="H1740" s="60">
        <v>27.02</v>
      </c>
      <c r="I1740" s="60">
        <v>9.5399999999999991</v>
      </c>
      <c r="J1740" s="60"/>
      <c r="K1740" s="60"/>
    </row>
    <row r="1741" spans="1:11" x14ac:dyDescent="0.3">
      <c r="A1741" s="60" t="s">
        <v>4817</v>
      </c>
      <c r="B1741" s="60" t="s">
        <v>8181</v>
      </c>
      <c r="C1741" s="60">
        <v>129.28</v>
      </c>
      <c r="D1741" s="60"/>
      <c r="E1741" s="60">
        <v>23.7</v>
      </c>
      <c r="F1741" s="60"/>
      <c r="G1741" s="60">
        <v>0.63</v>
      </c>
      <c r="H1741" s="60">
        <v>23.75</v>
      </c>
      <c r="I1741" s="60">
        <v>11.02</v>
      </c>
      <c r="J1741" s="60"/>
      <c r="K1741" s="60"/>
    </row>
    <row r="1742" spans="1:11" x14ac:dyDescent="0.3">
      <c r="A1742" s="60" t="s">
        <v>4818</v>
      </c>
      <c r="B1742" s="60" t="s">
        <v>8182</v>
      </c>
      <c r="C1742" s="60">
        <v>470.18</v>
      </c>
      <c r="D1742" s="60"/>
      <c r="E1742" s="60">
        <v>23.37</v>
      </c>
      <c r="F1742" s="60"/>
      <c r="G1742" s="60">
        <v>1.37</v>
      </c>
      <c r="H1742" s="60">
        <v>23.37</v>
      </c>
      <c r="I1742" s="60">
        <v>7.47</v>
      </c>
      <c r="J1742" s="60"/>
      <c r="K1742" s="60"/>
    </row>
    <row r="1743" spans="1:11" x14ac:dyDescent="0.3">
      <c r="A1743" s="60" t="s">
        <v>4819</v>
      </c>
      <c r="B1743" s="60" t="s">
        <v>8183</v>
      </c>
      <c r="C1743" s="60">
        <v>334.36</v>
      </c>
      <c r="D1743" s="60"/>
      <c r="E1743" s="60">
        <v>21.15</v>
      </c>
      <c r="F1743" s="60"/>
      <c r="G1743" s="60">
        <v>1.51</v>
      </c>
      <c r="H1743" s="60">
        <v>21.25</v>
      </c>
      <c r="I1743" s="60">
        <v>5.32</v>
      </c>
      <c r="J1743" s="60"/>
      <c r="K1743" s="60"/>
    </row>
    <row r="1744" spans="1:11" x14ac:dyDescent="0.3">
      <c r="A1744" s="60" t="s">
        <v>1392</v>
      </c>
      <c r="B1744" s="60" t="s">
        <v>1393</v>
      </c>
      <c r="C1744" s="60">
        <v>1432.8</v>
      </c>
      <c r="D1744" s="60"/>
      <c r="E1744" s="60">
        <v>6.59</v>
      </c>
      <c r="F1744" s="60"/>
      <c r="G1744" s="60">
        <v>0</v>
      </c>
      <c r="H1744" s="60">
        <v>6.59</v>
      </c>
      <c r="I1744" s="60">
        <v>4.9000000000000004</v>
      </c>
      <c r="J1744" s="60"/>
      <c r="K1744" s="60"/>
    </row>
    <row r="1745" spans="1:11" x14ac:dyDescent="0.3">
      <c r="A1745" s="60" t="s">
        <v>4820</v>
      </c>
      <c r="B1745" s="60" t="s">
        <v>8184</v>
      </c>
      <c r="C1745" s="60">
        <v>4592.12</v>
      </c>
      <c r="D1745" s="60"/>
      <c r="E1745" s="60">
        <v>8.2899999999999991</v>
      </c>
      <c r="F1745" s="60"/>
      <c r="G1745" s="60">
        <v>13.2</v>
      </c>
      <c r="H1745" s="60">
        <v>14.77</v>
      </c>
      <c r="I1745" s="60">
        <v>16.48</v>
      </c>
      <c r="J1745" s="60"/>
      <c r="K1745" s="60"/>
    </row>
    <row r="1746" spans="1:11" x14ac:dyDescent="0.3">
      <c r="A1746" s="60" t="s">
        <v>4821</v>
      </c>
      <c r="B1746" s="60" t="s">
        <v>8185</v>
      </c>
      <c r="C1746" s="60">
        <v>81.260000000000005</v>
      </c>
      <c r="D1746" s="60"/>
      <c r="E1746" s="60">
        <v>11.75</v>
      </c>
      <c r="F1746" s="60"/>
      <c r="G1746" s="60">
        <v>6.81</v>
      </c>
      <c r="H1746" s="60">
        <v>21.75</v>
      </c>
      <c r="I1746" s="60">
        <v>-16.46</v>
      </c>
      <c r="J1746" s="60"/>
      <c r="K1746" s="60"/>
    </row>
    <row r="1747" spans="1:11" x14ac:dyDescent="0.3">
      <c r="A1747" s="60" t="s">
        <v>4822</v>
      </c>
      <c r="B1747" s="60" t="s">
        <v>8186</v>
      </c>
      <c r="C1747" s="60">
        <v>57.53</v>
      </c>
      <c r="D1747" s="60"/>
      <c r="E1747" s="60">
        <v>15.33</v>
      </c>
      <c r="F1747" s="60"/>
      <c r="G1747" s="60">
        <v>3.13</v>
      </c>
      <c r="H1747" s="60">
        <v>15.93</v>
      </c>
      <c r="I1747" s="60">
        <v>-1.65</v>
      </c>
      <c r="J1747" s="60"/>
      <c r="K1747" s="60"/>
    </row>
    <row r="1748" spans="1:11" x14ac:dyDescent="0.3">
      <c r="A1748" s="60" t="s">
        <v>4823</v>
      </c>
      <c r="B1748" s="60" t="s">
        <v>8187</v>
      </c>
      <c r="C1748" s="60">
        <v>285.49</v>
      </c>
      <c r="D1748" s="60"/>
      <c r="E1748" s="60">
        <v>20.7</v>
      </c>
      <c r="F1748" s="60"/>
      <c r="G1748" s="60">
        <v>0</v>
      </c>
      <c r="H1748" s="60">
        <v>20.7</v>
      </c>
      <c r="I1748" s="60">
        <v>6.93</v>
      </c>
      <c r="J1748" s="60"/>
      <c r="K1748" s="60"/>
    </row>
    <row r="1749" spans="1:11" x14ac:dyDescent="0.3">
      <c r="A1749" s="60" t="s">
        <v>4824</v>
      </c>
      <c r="B1749" s="60" t="s">
        <v>8188</v>
      </c>
      <c r="C1749" s="60">
        <v>107.35</v>
      </c>
      <c r="D1749" s="60"/>
      <c r="E1749" s="60">
        <v>32.159999999999997</v>
      </c>
      <c r="F1749" s="60"/>
      <c r="G1749" s="60">
        <v>2.61</v>
      </c>
      <c r="H1749" s="60">
        <v>34.58</v>
      </c>
      <c r="I1749" s="60">
        <v>10.77</v>
      </c>
      <c r="J1749" s="60"/>
      <c r="K1749" s="60"/>
    </row>
    <row r="1750" spans="1:11" x14ac:dyDescent="0.3">
      <c r="A1750" s="60" t="s">
        <v>1394</v>
      </c>
      <c r="B1750" s="60" t="s">
        <v>1395</v>
      </c>
      <c r="C1750" s="60">
        <v>9577.23</v>
      </c>
      <c r="D1750" s="60"/>
      <c r="E1750" s="60">
        <v>7.43</v>
      </c>
      <c r="F1750" s="60"/>
      <c r="G1750" s="60">
        <v>0</v>
      </c>
      <c r="H1750" s="60">
        <v>14.37</v>
      </c>
      <c r="I1750" s="60">
        <v>18.05</v>
      </c>
      <c r="J1750" s="60"/>
      <c r="K1750" s="60"/>
    </row>
    <row r="1751" spans="1:11" x14ac:dyDescent="0.3">
      <c r="A1751" s="60" t="s">
        <v>1396</v>
      </c>
      <c r="B1751" s="60" t="s">
        <v>1397</v>
      </c>
      <c r="C1751" s="60">
        <v>1593.29</v>
      </c>
      <c r="D1751" s="60"/>
      <c r="E1751" s="60">
        <v>41.2</v>
      </c>
      <c r="F1751" s="60"/>
      <c r="G1751" s="60">
        <v>0</v>
      </c>
      <c r="H1751" s="60">
        <v>41.2</v>
      </c>
      <c r="I1751" s="60">
        <v>10.41</v>
      </c>
      <c r="J1751" s="60"/>
      <c r="K1751" s="60"/>
    </row>
    <row r="1752" spans="1:11" x14ac:dyDescent="0.3">
      <c r="A1752" s="60" t="s">
        <v>4825</v>
      </c>
      <c r="B1752" s="60" t="s">
        <v>8189</v>
      </c>
      <c r="C1752" s="60">
        <v>476.2</v>
      </c>
      <c r="D1752" s="60"/>
      <c r="E1752" s="60">
        <v>28.03</v>
      </c>
      <c r="F1752" s="60"/>
      <c r="G1752" s="60">
        <v>2.2799999999999998</v>
      </c>
      <c r="H1752" s="60">
        <v>28.51</v>
      </c>
      <c r="I1752" s="60">
        <v>7.41</v>
      </c>
      <c r="J1752" s="60"/>
      <c r="K1752" s="60"/>
    </row>
    <row r="1753" spans="1:11" x14ac:dyDescent="0.3">
      <c r="A1753" s="60" t="s">
        <v>4826</v>
      </c>
      <c r="B1753" s="60" t="s">
        <v>8190</v>
      </c>
      <c r="C1753" s="60">
        <v>103.9</v>
      </c>
      <c r="D1753" s="60"/>
      <c r="E1753" s="60">
        <v>15.5</v>
      </c>
      <c r="F1753" s="60"/>
      <c r="G1753" s="60">
        <v>2.06</v>
      </c>
      <c r="H1753" s="60">
        <v>15.9</v>
      </c>
      <c r="I1753" s="60">
        <v>7.89</v>
      </c>
      <c r="J1753" s="60"/>
      <c r="K1753" s="60"/>
    </row>
    <row r="1754" spans="1:11" x14ac:dyDescent="0.3">
      <c r="A1754" s="60" t="s">
        <v>4827</v>
      </c>
      <c r="B1754" s="60" t="s">
        <v>8191</v>
      </c>
      <c r="C1754" s="60">
        <v>109.37</v>
      </c>
      <c r="D1754" s="60"/>
      <c r="E1754" s="60">
        <v>13.7</v>
      </c>
      <c r="F1754" s="60"/>
      <c r="G1754" s="60">
        <v>0.36</v>
      </c>
      <c r="H1754" s="60">
        <v>13.78</v>
      </c>
      <c r="I1754" s="60">
        <v>8.85</v>
      </c>
      <c r="J1754" s="60"/>
      <c r="K1754" s="60"/>
    </row>
    <row r="1755" spans="1:11" x14ac:dyDescent="0.3">
      <c r="A1755" s="60" t="s">
        <v>4828</v>
      </c>
      <c r="B1755" s="60" t="s">
        <v>8192</v>
      </c>
      <c r="C1755" s="60">
        <v>4803.29</v>
      </c>
      <c r="D1755" s="60"/>
      <c r="E1755" s="60">
        <v>18.45</v>
      </c>
      <c r="F1755" s="60"/>
      <c r="G1755" s="60">
        <v>1.3</v>
      </c>
      <c r="H1755" s="60">
        <v>24.22</v>
      </c>
      <c r="I1755" s="60">
        <v>15.13</v>
      </c>
      <c r="J1755" s="60"/>
      <c r="K1755" s="60"/>
    </row>
    <row r="1756" spans="1:11" x14ac:dyDescent="0.3">
      <c r="A1756" s="60" t="s">
        <v>4829</v>
      </c>
      <c r="B1756" s="60" t="s">
        <v>8193</v>
      </c>
      <c r="C1756" s="60">
        <v>4818.91</v>
      </c>
      <c r="D1756" s="60"/>
      <c r="E1756" s="60">
        <v>18.510000000000002</v>
      </c>
      <c r="F1756" s="60"/>
      <c r="G1756" s="60">
        <v>1.3</v>
      </c>
      <c r="H1756" s="60">
        <v>24.69</v>
      </c>
      <c r="I1756" s="60">
        <v>15.13</v>
      </c>
      <c r="J1756" s="60"/>
      <c r="K1756" s="60"/>
    </row>
    <row r="1757" spans="1:11" x14ac:dyDescent="0.3">
      <c r="A1757" s="60" t="s">
        <v>4830</v>
      </c>
      <c r="B1757" s="60" t="s">
        <v>8194</v>
      </c>
      <c r="C1757" s="60">
        <v>103.97</v>
      </c>
      <c r="D1757" s="60"/>
      <c r="E1757" s="60">
        <v>3.1</v>
      </c>
      <c r="F1757" s="60"/>
      <c r="G1757" s="60">
        <v>0</v>
      </c>
      <c r="H1757" s="60">
        <v>10.48</v>
      </c>
      <c r="I1757" s="60">
        <v>-45.82</v>
      </c>
      <c r="J1757" s="60"/>
      <c r="K1757" s="60"/>
    </row>
    <row r="1758" spans="1:11" x14ac:dyDescent="0.3">
      <c r="A1758" s="60" t="s">
        <v>1398</v>
      </c>
      <c r="B1758" s="60" t="s">
        <v>1399</v>
      </c>
      <c r="C1758" s="60">
        <v>1077.69</v>
      </c>
      <c r="D1758" s="60"/>
      <c r="E1758" s="60">
        <v>12.11</v>
      </c>
      <c r="F1758" s="60"/>
      <c r="G1758" s="60">
        <v>2.31</v>
      </c>
      <c r="H1758" s="60">
        <v>12.11</v>
      </c>
      <c r="I1758" s="60">
        <v>7.43</v>
      </c>
      <c r="J1758" s="60"/>
      <c r="K1758" s="60"/>
    </row>
    <row r="1759" spans="1:11" x14ac:dyDescent="0.3">
      <c r="A1759" s="60" t="s">
        <v>4831</v>
      </c>
      <c r="B1759" s="60" t="s">
        <v>8195</v>
      </c>
      <c r="C1759" s="60">
        <v>180.14</v>
      </c>
      <c r="D1759" s="60"/>
      <c r="E1759" s="60">
        <v>10.45</v>
      </c>
      <c r="F1759" s="60"/>
      <c r="G1759" s="60">
        <v>0</v>
      </c>
      <c r="H1759" s="60">
        <v>10.45</v>
      </c>
      <c r="I1759" s="60">
        <v>9.66</v>
      </c>
      <c r="J1759" s="60"/>
      <c r="K1759" s="60"/>
    </row>
    <row r="1760" spans="1:11" x14ac:dyDescent="0.3">
      <c r="A1760" s="60" t="s">
        <v>1400</v>
      </c>
      <c r="B1760" s="60" t="s">
        <v>1401</v>
      </c>
      <c r="C1760" s="60">
        <v>2274.98</v>
      </c>
      <c r="D1760" s="60"/>
      <c r="E1760" s="60">
        <v>46.9</v>
      </c>
      <c r="F1760" s="60"/>
      <c r="G1760" s="60">
        <v>1.62</v>
      </c>
      <c r="H1760" s="60">
        <v>53.82</v>
      </c>
      <c r="I1760" s="60">
        <v>10.01</v>
      </c>
      <c r="J1760" s="60"/>
      <c r="K1760" s="60"/>
    </row>
    <row r="1761" spans="1:11" x14ac:dyDescent="0.3">
      <c r="A1761" s="60" t="s">
        <v>4832</v>
      </c>
      <c r="B1761" s="60" t="s">
        <v>8196</v>
      </c>
      <c r="C1761" s="60">
        <v>965.89</v>
      </c>
      <c r="D1761" s="60"/>
      <c r="E1761" s="60">
        <v>7.01</v>
      </c>
      <c r="F1761" s="60"/>
      <c r="G1761" s="60">
        <v>3.42</v>
      </c>
      <c r="H1761" s="60">
        <v>8.1300000000000008</v>
      </c>
      <c r="I1761" s="60">
        <v>-26.62</v>
      </c>
      <c r="J1761" s="60"/>
      <c r="K1761" s="60"/>
    </row>
    <row r="1762" spans="1:11" x14ac:dyDescent="0.3">
      <c r="A1762" s="60" t="s">
        <v>4833</v>
      </c>
      <c r="B1762" s="60" t="s">
        <v>8197</v>
      </c>
      <c r="C1762" s="60">
        <v>28.81</v>
      </c>
      <c r="D1762" s="60"/>
      <c r="E1762" s="60">
        <v>1.18</v>
      </c>
      <c r="F1762" s="60"/>
      <c r="G1762" s="60">
        <v>0</v>
      </c>
      <c r="H1762" s="60">
        <v>1.27</v>
      </c>
      <c r="I1762" s="60">
        <v>-22.68</v>
      </c>
      <c r="J1762" s="60"/>
      <c r="K1762" s="60"/>
    </row>
    <row r="1763" spans="1:11" x14ac:dyDescent="0.3">
      <c r="A1763" s="60" t="s">
        <v>4834</v>
      </c>
      <c r="B1763" s="60" t="s">
        <v>8198</v>
      </c>
      <c r="C1763" s="60">
        <v>0.52</v>
      </c>
      <c r="D1763" s="60"/>
      <c r="E1763" s="60">
        <v>0.15</v>
      </c>
      <c r="F1763" s="60"/>
      <c r="G1763" s="60">
        <v>0</v>
      </c>
      <c r="H1763" s="60">
        <v>0.35</v>
      </c>
      <c r="I1763" s="60">
        <v>-17.14</v>
      </c>
      <c r="J1763" s="60"/>
      <c r="K1763" s="60"/>
    </row>
    <row r="1764" spans="1:11" x14ac:dyDescent="0.3">
      <c r="A1764" s="60" t="s">
        <v>1402</v>
      </c>
      <c r="B1764" s="60" t="s">
        <v>1403</v>
      </c>
      <c r="C1764" s="60">
        <v>1821.74</v>
      </c>
      <c r="D1764" s="60"/>
      <c r="E1764" s="60">
        <v>42.99</v>
      </c>
      <c r="F1764" s="60"/>
      <c r="G1764" s="60">
        <v>0</v>
      </c>
      <c r="H1764" s="60">
        <v>44.85</v>
      </c>
      <c r="I1764" s="60">
        <v>7.86</v>
      </c>
      <c r="J1764" s="60"/>
      <c r="K1764" s="60"/>
    </row>
    <row r="1765" spans="1:11" x14ac:dyDescent="0.3">
      <c r="A1765" s="60" t="s">
        <v>4835</v>
      </c>
      <c r="B1765" s="60" t="s">
        <v>8199</v>
      </c>
      <c r="C1765" s="60">
        <v>4172.3900000000003</v>
      </c>
      <c r="D1765" s="60"/>
      <c r="E1765" s="60">
        <v>347.41</v>
      </c>
      <c r="F1765" s="60"/>
      <c r="G1765" s="60">
        <v>0.35</v>
      </c>
      <c r="H1765" s="60">
        <v>349.21</v>
      </c>
      <c r="I1765" s="60">
        <v>7.21</v>
      </c>
      <c r="J1765" s="60"/>
      <c r="K1765" s="60"/>
    </row>
    <row r="1766" spans="1:11" x14ac:dyDescent="0.3">
      <c r="A1766" s="60" t="s">
        <v>1404</v>
      </c>
      <c r="B1766" s="60" t="s">
        <v>1405</v>
      </c>
      <c r="C1766" s="60">
        <v>1115.71</v>
      </c>
      <c r="D1766" s="60"/>
      <c r="E1766" s="60">
        <v>18.63</v>
      </c>
      <c r="F1766" s="60"/>
      <c r="G1766" s="60">
        <v>5.21</v>
      </c>
      <c r="H1766" s="60">
        <v>24.2</v>
      </c>
      <c r="I1766" s="60">
        <v>29.56</v>
      </c>
      <c r="J1766" s="60"/>
      <c r="K1766" s="60"/>
    </row>
    <row r="1767" spans="1:11" x14ac:dyDescent="0.3">
      <c r="A1767" s="60" t="s">
        <v>4836</v>
      </c>
      <c r="B1767" s="60" t="s">
        <v>8200</v>
      </c>
      <c r="C1767" s="60">
        <v>36.17</v>
      </c>
      <c r="D1767" s="60"/>
      <c r="E1767" s="60">
        <v>0.82240000000000002</v>
      </c>
      <c r="F1767" s="60"/>
      <c r="G1767" s="60">
        <v>0</v>
      </c>
      <c r="H1767" s="60">
        <v>5.99</v>
      </c>
      <c r="I1767" s="60">
        <v>-215.38</v>
      </c>
      <c r="J1767" s="60"/>
      <c r="K1767" s="60"/>
    </row>
    <row r="1768" spans="1:11" x14ac:dyDescent="0.3">
      <c r="A1768" s="60" t="s">
        <v>4837</v>
      </c>
      <c r="B1768" s="60" t="s">
        <v>8201</v>
      </c>
      <c r="C1768" s="60">
        <v>198.45</v>
      </c>
      <c r="D1768" s="60"/>
      <c r="E1768" s="60">
        <v>0.41</v>
      </c>
      <c r="F1768" s="60"/>
      <c r="G1768" s="60">
        <v>0</v>
      </c>
      <c r="H1768" s="60">
        <v>0.62</v>
      </c>
      <c r="I1768" s="60">
        <v>-2.94</v>
      </c>
      <c r="J1768" s="60"/>
      <c r="K1768" s="60"/>
    </row>
    <row r="1769" spans="1:11" x14ac:dyDescent="0.3">
      <c r="A1769" s="60" t="s">
        <v>4838</v>
      </c>
      <c r="B1769" s="60" t="s">
        <v>8202</v>
      </c>
      <c r="C1769" s="60">
        <v>9.8699999999999992</v>
      </c>
      <c r="D1769" s="60"/>
      <c r="E1769" s="60">
        <v>1.75</v>
      </c>
      <c r="F1769" s="60"/>
      <c r="G1769" s="60">
        <v>0</v>
      </c>
      <c r="H1769" s="60">
        <v>4</v>
      </c>
      <c r="I1769" s="60">
        <v>-84.11</v>
      </c>
      <c r="J1769" s="60"/>
      <c r="K1769" s="60"/>
    </row>
    <row r="1770" spans="1:11" x14ac:dyDescent="0.3">
      <c r="A1770" s="60" t="s">
        <v>4839</v>
      </c>
      <c r="B1770" s="60" t="s">
        <v>8203</v>
      </c>
      <c r="C1770" s="60">
        <v>18236.98</v>
      </c>
      <c r="D1770" s="60"/>
      <c r="E1770" s="60">
        <v>13.73</v>
      </c>
      <c r="F1770" s="60"/>
      <c r="G1770" s="60">
        <v>0</v>
      </c>
      <c r="H1770" s="60">
        <v>14</v>
      </c>
      <c r="I1770" s="60">
        <v>-0.72</v>
      </c>
      <c r="J1770" s="60"/>
      <c r="K1770" s="60"/>
    </row>
    <row r="1771" spans="1:11" x14ac:dyDescent="0.3">
      <c r="A1771" s="60" t="s">
        <v>4840</v>
      </c>
      <c r="B1771" s="60" t="s">
        <v>8204</v>
      </c>
      <c r="C1771" s="60">
        <v>88.34</v>
      </c>
      <c r="D1771" s="60"/>
      <c r="E1771" s="60">
        <v>36</v>
      </c>
      <c r="F1771" s="60"/>
      <c r="G1771" s="60">
        <v>3.22</v>
      </c>
      <c r="H1771" s="60">
        <v>38.25</v>
      </c>
      <c r="I1771" s="60">
        <v>9.4600000000000009</v>
      </c>
      <c r="J1771" s="60"/>
      <c r="K1771" s="60"/>
    </row>
    <row r="1772" spans="1:11" x14ac:dyDescent="0.3">
      <c r="A1772" s="60" t="s">
        <v>4841</v>
      </c>
      <c r="B1772" s="60" t="s">
        <v>8205</v>
      </c>
      <c r="C1772" s="60">
        <v>411.33</v>
      </c>
      <c r="D1772" s="60"/>
      <c r="E1772" s="60">
        <v>45.8</v>
      </c>
      <c r="F1772" s="60"/>
      <c r="G1772" s="60">
        <v>1.92</v>
      </c>
      <c r="H1772" s="60">
        <v>46.17</v>
      </c>
      <c r="I1772" s="60">
        <v>9.81</v>
      </c>
      <c r="J1772" s="60"/>
      <c r="K1772" s="60"/>
    </row>
    <row r="1773" spans="1:11" x14ac:dyDescent="0.3">
      <c r="A1773" s="60" t="s">
        <v>1406</v>
      </c>
      <c r="B1773" s="60" t="s">
        <v>1407</v>
      </c>
      <c r="C1773" s="60">
        <v>1644.77</v>
      </c>
      <c r="D1773" s="60"/>
      <c r="E1773" s="60">
        <v>9.73</v>
      </c>
      <c r="F1773" s="60"/>
      <c r="G1773" s="60">
        <v>0</v>
      </c>
      <c r="H1773" s="60">
        <v>9.93</v>
      </c>
      <c r="I1773" s="60">
        <v>16.559999999999999</v>
      </c>
      <c r="J1773" s="60"/>
      <c r="K1773" s="60"/>
    </row>
    <row r="1774" spans="1:11" x14ac:dyDescent="0.3">
      <c r="A1774" s="60" t="s">
        <v>1408</v>
      </c>
      <c r="B1774" s="60" t="s">
        <v>1409</v>
      </c>
      <c r="C1774" s="60">
        <v>3420.62</v>
      </c>
      <c r="D1774" s="60"/>
      <c r="E1774" s="60">
        <v>66.03</v>
      </c>
      <c r="F1774" s="60"/>
      <c r="G1774" s="60">
        <v>0.91</v>
      </c>
      <c r="H1774" s="60">
        <v>66.03</v>
      </c>
      <c r="I1774" s="60">
        <v>12.62</v>
      </c>
      <c r="J1774" s="60"/>
      <c r="K1774" s="60"/>
    </row>
    <row r="1775" spans="1:11" x14ac:dyDescent="0.3">
      <c r="A1775" s="60" t="s">
        <v>1410</v>
      </c>
      <c r="B1775" s="60" t="s">
        <v>1411</v>
      </c>
      <c r="C1775" s="60">
        <v>6511.8</v>
      </c>
      <c r="D1775" s="60"/>
      <c r="E1775" s="60">
        <v>163.06</v>
      </c>
      <c r="F1775" s="60"/>
      <c r="G1775" s="60">
        <v>1.23</v>
      </c>
      <c r="H1775" s="60">
        <v>181.52</v>
      </c>
      <c r="I1775" s="60">
        <v>48.65</v>
      </c>
      <c r="J1775" s="60"/>
      <c r="K1775" s="60"/>
    </row>
    <row r="1776" spans="1:11" x14ac:dyDescent="0.3">
      <c r="A1776" s="60" t="s">
        <v>4842</v>
      </c>
      <c r="B1776" s="60" t="s">
        <v>8206</v>
      </c>
      <c r="C1776" s="60">
        <v>311.62</v>
      </c>
      <c r="D1776" s="60"/>
      <c r="E1776" s="60">
        <v>16.22</v>
      </c>
      <c r="F1776" s="60"/>
      <c r="G1776" s="60">
        <v>9.6199999999999992</v>
      </c>
      <c r="H1776" s="60">
        <v>16.34</v>
      </c>
      <c r="I1776" s="60">
        <v>9.49</v>
      </c>
      <c r="J1776" s="60"/>
      <c r="K1776" s="60"/>
    </row>
    <row r="1777" spans="1:11" x14ac:dyDescent="0.3">
      <c r="A1777" s="60" t="s">
        <v>1412</v>
      </c>
      <c r="B1777" s="60" t="s">
        <v>1413</v>
      </c>
      <c r="C1777" s="60">
        <v>49774</v>
      </c>
      <c r="D1777" s="60"/>
      <c r="E1777" s="60">
        <v>187.29</v>
      </c>
      <c r="F1777" s="60"/>
      <c r="G1777" s="60">
        <v>0.85</v>
      </c>
      <c r="H1777" s="60">
        <v>187.29</v>
      </c>
      <c r="I1777" s="60">
        <v>21.65</v>
      </c>
      <c r="J1777" s="60"/>
      <c r="K1777" s="60"/>
    </row>
    <row r="1778" spans="1:11" x14ac:dyDescent="0.3">
      <c r="A1778" s="60" t="s">
        <v>1414</v>
      </c>
      <c r="B1778" s="60" t="s">
        <v>1415</v>
      </c>
      <c r="C1778" s="60">
        <v>13368.33</v>
      </c>
      <c r="D1778" s="60"/>
      <c r="E1778" s="60">
        <v>31.4</v>
      </c>
      <c r="F1778" s="60"/>
      <c r="G1778" s="60">
        <v>4.59</v>
      </c>
      <c r="H1778" s="60">
        <v>36.6</v>
      </c>
      <c r="I1778" s="60">
        <v>10.06</v>
      </c>
      <c r="J1778" s="60"/>
      <c r="K1778" s="60"/>
    </row>
    <row r="1779" spans="1:11" x14ac:dyDescent="0.3">
      <c r="A1779" s="60" t="s">
        <v>4843</v>
      </c>
      <c r="B1779" s="60" t="s">
        <v>8207</v>
      </c>
      <c r="C1779" s="60">
        <v>2.21</v>
      </c>
      <c r="D1779" s="60"/>
      <c r="E1779" s="60">
        <v>5.4000000000000003E-3</v>
      </c>
      <c r="F1779" s="60"/>
      <c r="G1779" s="60">
        <v>0</v>
      </c>
      <c r="H1779" s="60">
        <v>0.01</v>
      </c>
      <c r="I1779" s="60">
        <v>125.44</v>
      </c>
      <c r="J1779" s="60"/>
      <c r="K1779" s="60"/>
    </row>
    <row r="1780" spans="1:11" x14ac:dyDescent="0.3">
      <c r="A1780" s="60" t="s">
        <v>4844</v>
      </c>
      <c r="B1780" s="60" t="s">
        <v>8208</v>
      </c>
      <c r="C1780" s="60">
        <v>85.9</v>
      </c>
      <c r="D1780" s="60"/>
      <c r="E1780" s="60">
        <v>9.84</v>
      </c>
      <c r="F1780" s="60"/>
      <c r="G1780" s="60">
        <v>0</v>
      </c>
      <c r="H1780" s="60">
        <v>11.48</v>
      </c>
      <c r="I1780" s="60">
        <v>-0.63</v>
      </c>
      <c r="J1780" s="60"/>
      <c r="K1780" s="60"/>
    </row>
    <row r="1781" spans="1:11" x14ac:dyDescent="0.3">
      <c r="A1781" s="60" t="s">
        <v>1416</v>
      </c>
      <c r="B1781" s="60" t="s">
        <v>1417</v>
      </c>
      <c r="C1781" s="60">
        <v>1768.85</v>
      </c>
      <c r="D1781" s="60"/>
      <c r="E1781" s="60">
        <v>38.200000000000003</v>
      </c>
      <c r="F1781" s="60"/>
      <c r="G1781" s="60">
        <v>1.05</v>
      </c>
      <c r="H1781" s="60">
        <v>41.85</v>
      </c>
      <c r="I1781" s="60">
        <v>13.01</v>
      </c>
      <c r="J1781" s="60"/>
      <c r="K1781" s="60"/>
    </row>
    <row r="1782" spans="1:11" x14ac:dyDescent="0.3">
      <c r="A1782" s="60" t="s">
        <v>4845</v>
      </c>
      <c r="B1782" s="60" t="s">
        <v>8209</v>
      </c>
      <c r="C1782" s="60">
        <v>446.87</v>
      </c>
      <c r="D1782" s="60"/>
      <c r="E1782" s="60">
        <v>6.76</v>
      </c>
      <c r="F1782" s="60"/>
      <c r="G1782" s="60">
        <v>0</v>
      </c>
      <c r="H1782" s="60">
        <v>7.07</v>
      </c>
      <c r="I1782" s="60">
        <v>-272.74</v>
      </c>
      <c r="J1782" s="60"/>
      <c r="K1782" s="60"/>
    </row>
    <row r="1783" spans="1:11" x14ac:dyDescent="0.3">
      <c r="A1783" s="60" t="s">
        <v>4846</v>
      </c>
      <c r="B1783" s="60" t="s">
        <v>8210</v>
      </c>
      <c r="C1783" s="60">
        <v>24.75</v>
      </c>
      <c r="D1783" s="60"/>
      <c r="E1783" s="60">
        <v>1.8142</v>
      </c>
      <c r="F1783" s="60"/>
      <c r="G1783" s="60">
        <v>0</v>
      </c>
      <c r="H1783" s="60">
        <v>3.05</v>
      </c>
      <c r="I1783" s="60">
        <v>-90.61</v>
      </c>
      <c r="J1783" s="60"/>
      <c r="K1783" s="60"/>
    </row>
    <row r="1784" spans="1:11" x14ac:dyDescent="0.3">
      <c r="A1784" s="60" t="s">
        <v>4847</v>
      </c>
      <c r="B1784" s="60" t="s">
        <v>8211</v>
      </c>
      <c r="C1784" s="60">
        <v>276.79000000000002</v>
      </c>
      <c r="D1784" s="60"/>
      <c r="E1784" s="60">
        <v>3.86</v>
      </c>
      <c r="F1784" s="60"/>
      <c r="G1784" s="60">
        <v>0</v>
      </c>
      <c r="H1784" s="60">
        <v>6.02</v>
      </c>
      <c r="I1784" s="60">
        <v>4.0199999999999996</v>
      </c>
      <c r="J1784" s="60"/>
      <c r="K1784" s="60"/>
    </row>
    <row r="1785" spans="1:11" x14ac:dyDescent="0.3">
      <c r="A1785" s="60" t="s">
        <v>4848</v>
      </c>
      <c r="B1785" s="60" t="s">
        <v>8212</v>
      </c>
      <c r="C1785" s="60">
        <v>71.650000000000006</v>
      </c>
      <c r="D1785" s="60"/>
      <c r="E1785" s="60">
        <v>3.59</v>
      </c>
      <c r="F1785" s="60"/>
      <c r="G1785" s="60">
        <v>0</v>
      </c>
      <c r="H1785" s="60">
        <v>7.03</v>
      </c>
      <c r="I1785" s="60">
        <v>-22.53</v>
      </c>
      <c r="J1785" s="60"/>
      <c r="K1785" s="60"/>
    </row>
    <row r="1786" spans="1:11" x14ac:dyDescent="0.3">
      <c r="A1786" s="60" t="s">
        <v>4849</v>
      </c>
      <c r="B1786" s="60" t="s">
        <v>8213</v>
      </c>
      <c r="C1786" s="60">
        <v>2.0699999999999998</v>
      </c>
      <c r="D1786" s="60"/>
      <c r="E1786" s="60">
        <v>9.2999999999999999E-2</v>
      </c>
      <c r="F1786" s="60"/>
      <c r="G1786" s="60">
        <v>0</v>
      </c>
      <c r="H1786" s="60">
        <v>0.6</v>
      </c>
      <c r="I1786" s="60">
        <v>-387.7</v>
      </c>
      <c r="J1786" s="60"/>
      <c r="K1786" s="60"/>
    </row>
    <row r="1787" spans="1:11" x14ac:dyDescent="0.3">
      <c r="A1787" s="60" t="s">
        <v>4850</v>
      </c>
      <c r="B1787" s="60" t="s">
        <v>8214</v>
      </c>
      <c r="C1787" s="60">
        <v>1805.64</v>
      </c>
      <c r="D1787" s="60"/>
      <c r="E1787" s="60">
        <v>19.75</v>
      </c>
      <c r="F1787" s="60"/>
      <c r="G1787" s="60">
        <v>0</v>
      </c>
      <c r="H1787" s="60">
        <v>22.35</v>
      </c>
      <c r="I1787" s="60">
        <v>-5.31</v>
      </c>
      <c r="J1787" s="60"/>
      <c r="K1787" s="60"/>
    </row>
    <row r="1788" spans="1:11" x14ac:dyDescent="0.3">
      <c r="A1788" s="60" t="s">
        <v>4851</v>
      </c>
      <c r="B1788" s="60" t="s">
        <v>8215</v>
      </c>
      <c r="C1788" s="60">
        <v>2332.0700000000002</v>
      </c>
      <c r="D1788" s="60"/>
      <c r="E1788" s="60">
        <v>13.63</v>
      </c>
      <c r="F1788" s="60"/>
      <c r="G1788" s="60">
        <v>0</v>
      </c>
      <c r="H1788" s="60">
        <v>23.59</v>
      </c>
      <c r="I1788" s="60">
        <v>-44.91</v>
      </c>
      <c r="J1788" s="60"/>
      <c r="K1788" s="60"/>
    </row>
    <row r="1789" spans="1:11" x14ac:dyDescent="0.3">
      <c r="A1789" s="60" t="s">
        <v>4852</v>
      </c>
      <c r="B1789" s="60" t="s">
        <v>8216</v>
      </c>
      <c r="C1789" s="60">
        <v>591.98</v>
      </c>
      <c r="D1789" s="60"/>
      <c r="E1789" s="60">
        <v>13.54</v>
      </c>
      <c r="F1789" s="60"/>
      <c r="G1789" s="60">
        <v>1.77</v>
      </c>
      <c r="H1789" s="60">
        <v>14.54</v>
      </c>
      <c r="I1789" s="60">
        <v>16.41</v>
      </c>
      <c r="J1789" s="60"/>
      <c r="K1789" s="60"/>
    </row>
    <row r="1790" spans="1:11" x14ac:dyDescent="0.3">
      <c r="A1790" s="60" t="s">
        <v>1418</v>
      </c>
      <c r="B1790" s="60" t="s">
        <v>1419</v>
      </c>
      <c r="C1790" s="60">
        <v>1592.27</v>
      </c>
      <c r="D1790" s="60"/>
      <c r="E1790" s="60">
        <v>25.7</v>
      </c>
      <c r="F1790" s="60"/>
      <c r="G1790" s="60">
        <v>2.4900000000000002</v>
      </c>
      <c r="H1790" s="60">
        <v>25.7</v>
      </c>
      <c r="I1790" s="60">
        <v>10.17</v>
      </c>
      <c r="J1790" s="60"/>
      <c r="K1790" s="60"/>
    </row>
    <row r="1791" spans="1:11" x14ac:dyDescent="0.3">
      <c r="A1791" s="60" t="s">
        <v>1420</v>
      </c>
      <c r="B1791" s="60" t="s">
        <v>1421</v>
      </c>
      <c r="C1791" s="60">
        <v>1896.72</v>
      </c>
      <c r="D1791" s="60"/>
      <c r="E1791" s="60">
        <v>76.25</v>
      </c>
      <c r="F1791" s="60"/>
      <c r="G1791" s="60">
        <v>2.2000000000000002</v>
      </c>
      <c r="H1791" s="60">
        <v>76.95</v>
      </c>
      <c r="I1791" s="60">
        <v>8.75</v>
      </c>
      <c r="J1791" s="60"/>
      <c r="K1791" s="60"/>
    </row>
    <row r="1792" spans="1:11" x14ac:dyDescent="0.3">
      <c r="A1792" s="60" t="s">
        <v>4853</v>
      </c>
      <c r="B1792" s="60" t="s">
        <v>8217</v>
      </c>
      <c r="C1792" s="60">
        <v>11.91</v>
      </c>
      <c r="D1792" s="60"/>
      <c r="E1792" s="60">
        <v>0.86219999999999997</v>
      </c>
      <c r="F1792" s="60"/>
      <c r="G1792" s="60">
        <v>0</v>
      </c>
      <c r="H1792" s="60">
        <v>1.02</v>
      </c>
      <c r="I1792" s="60">
        <v>-19.47</v>
      </c>
      <c r="J1792" s="60"/>
      <c r="K1792" s="60"/>
    </row>
    <row r="1793" spans="1:11" x14ac:dyDescent="0.3">
      <c r="A1793" s="60" t="s">
        <v>4854</v>
      </c>
      <c r="B1793" s="60" t="s">
        <v>8218</v>
      </c>
      <c r="C1793" s="60">
        <v>763.81</v>
      </c>
      <c r="D1793" s="60"/>
      <c r="E1793" s="60">
        <v>26.69</v>
      </c>
      <c r="F1793" s="60"/>
      <c r="G1793" s="60">
        <v>2.5499999999999998</v>
      </c>
      <c r="H1793" s="60">
        <v>26.69</v>
      </c>
      <c r="I1793" s="60">
        <v>8.9600000000000009</v>
      </c>
      <c r="J1793" s="60"/>
      <c r="K1793" s="60"/>
    </row>
    <row r="1794" spans="1:11" x14ac:dyDescent="0.3">
      <c r="A1794" s="60" t="s">
        <v>1422</v>
      </c>
      <c r="B1794" s="60" t="s">
        <v>1423</v>
      </c>
      <c r="C1794" s="60">
        <v>2976.14</v>
      </c>
      <c r="D1794" s="60"/>
      <c r="E1794" s="60">
        <v>45.05</v>
      </c>
      <c r="F1794" s="60"/>
      <c r="G1794" s="60">
        <v>1.6</v>
      </c>
      <c r="H1794" s="60">
        <v>45.1</v>
      </c>
      <c r="I1794" s="60">
        <v>12.23</v>
      </c>
      <c r="J1794" s="60"/>
      <c r="K1794" s="60"/>
    </row>
    <row r="1795" spans="1:11" x14ac:dyDescent="0.3">
      <c r="A1795" s="60" t="s">
        <v>1424</v>
      </c>
      <c r="B1795" s="60" t="s">
        <v>1425</v>
      </c>
      <c r="C1795" s="60">
        <v>9275.5300000000007</v>
      </c>
      <c r="D1795" s="60"/>
      <c r="E1795" s="60">
        <v>142.01</v>
      </c>
      <c r="F1795" s="60"/>
      <c r="G1795" s="60">
        <v>0</v>
      </c>
      <c r="H1795" s="60">
        <v>143.91</v>
      </c>
      <c r="I1795" s="60">
        <v>31.79</v>
      </c>
      <c r="J1795" s="60"/>
      <c r="K1795" s="60"/>
    </row>
    <row r="1796" spans="1:11" x14ac:dyDescent="0.3">
      <c r="A1796" s="60" t="s">
        <v>4855</v>
      </c>
      <c r="B1796" s="60" t="s">
        <v>8219</v>
      </c>
      <c r="C1796" s="60">
        <v>248.89</v>
      </c>
      <c r="D1796" s="60"/>
      <c r="E1796" s="60">
        <v>33.15</v>
      </c>
      <c r="F1796" s="60"/>
      <c r="G1796" s="60">
        <v>0.84</v>
      </c>
      <c r="H1796" s="60">
        <v>33.450000000000003</v>
      </c>
      <c r="I1796" s="60">
        <v>9.57</v>
      </c>
      <c r="J1796" s="60"/>
      <c r="K1796" s="60"/>
    </row>
    <row r="1797" spans="1:11" x14ac:dyDescent="0.3">
      <c r="A1797" s="60" t="s">
        <v>4856</v>
      </c>
      <c r="B1797" s="60" t="s">
        <v>8220</v>
      </c>
      <c r="C1797" s="60">
        <v>27.17</v>
      </c>
      <c r="D1797" s="60"/>
      <c r="E1797" s="60">
        <v>7.29</v>
      </c>
      <c r="F1797" s="60"/>
      <c r="G1797" s="60">
        <v>2.19</v>
      </c>
      <c r="H1797" s="60">
        <v>7.29</v>
      </c>
      <c r="I1797" s="60">
        <v>9.5299999999999994</v>
      </c>
      <c r="J1797" s="60"/>
      <c r="K1797" s="60"/>
    </row>
    <row r="1798" spans="1:11" x14ac:dyDescent="0.3">
      <c r="A1798" s="60" t="s">
        <v>4857</v>
      </c>
      <c r="B1798" s="60" t="s">
        <v>8221</v>
      </c>
      <c r="C1798" s="60">
        <v>187.9</v>
      </c>
      <c r="D1798" s="60"/>
      <c r="E1798" s="60">
        <v>17.190000000000001</v>
      </c>
      <c r="F1798" s="60"/>
      <c r="G1798" s="60">
        <v>1.4</v>
      </c>
      <c r="H1798" s="60">
        <v>17.190000000000001</v>
      </c>
      <c r="I1798" s="60">
        <v>4.84</v>
      </c>
      <c r="J1798" s="60"/>
      <c r="K1798" s="60"/>
    </row>
    <row r="1799" spans="1:11" x14ac:dyDescent="0.3">
      <c r="A1799" s="60" t="s">
        <v>4858</v>
      </c>
      <c r="B1799" s="60" t="s">
        <v>8222</v>
      </c>
      <c r="C1799" s="60">
        <v>460.45</v>
      </c>
      <c r="D1799" s="60"/>
      <c r="E1799" s="60">
        <v>28.2</v>
      </c>
      <c r="F1799" s="60"/>
      <c r="G1799" s="60">
        <v>0</v>
      </c>
      <c r="H1799" s="60">
        <v>28.2</v>
      </c>
      <c r="I1799" s="60">
        <v>7.23</v>
      </c>
      <c r="J1799" s="60"/>
      <c r="K1799" s="60"/>
    </row>
    <row r="1800" spans="1:11" x14ac:dyDescent="0.3">
      <c r="A1800" s="60" t="s">
        <v>4859</v>
      </c>
      <c r="B1800" s="60" t="s">
        <v>8223</v>
      </c>
      <c r="C1800" s="60">
        <v>138.22</v>
      </c>
      <c r="D1800" s="60"/>
      <c r="E1800" s="60">
        <v>18.16</v>
      </c>
      <c r="F1800" s="60"/>
      <c r="G1800" s="60">
        <v>3.52</v>
      </c>
      <c r="H1800" s="60">
        <v>21.68</v>
      </c>
      <c r="I1800" s="60">
        <v>11.48</v>
      </c>
      <c r="J1800" s="60"/>
      <c r="K1800" s="60"/>
    </row>
    <row r="1801" spans="1:11" x14ac:dyDescent="0.3">
      <c r="A1801" s="60" t="s">
        <v>4860</v>
      </c>
      <c r="B1801" s="60" t="s">
        <v>8224</v>
      </c>
      <c r="C1801" s="60">
        <v>1459</v>
      </c>
      <c r="D1801" s="60"/>
      <c r="E1801" s="60">
        <v>23.1</v>
      </c>
      <c r="F1801" s="60"/>
      <c r="G1801" s="60">
        <v>0</v>
      </c>
      <c r="H1801" s="60">
        <v>31.36</v>
      </c>
      <c r="I1801" s="60">
        <v>-40.380000000000003</v>
      </c>
      <c r="J1801" s="60"/>
      <c r="K1801" s="60"/>
    </row>
    <row r="1802" spans="1:11" x14ac:dyDescent="0.3">
      <c r="A1802" s="60" t="s">
        <v>1426</v>
      </c>
      <c r="B1802" s="60" t="s">
        <v>1427</v>
      </c>
      <c r="C1802" s="60">
        <v>1382.61</v>
      </c>
      <c r="D1802" s="60"/>
      <c r="E1802" s="60">
        <v>23.45</v>
      </c>
      <c r="F1802" s="60"/>
      <c r="G1802" s="60">
        <v>1.1100000000000001</v>
      </c>
      <c r="H1802" s="60">
        <v>26.46</v>
      </c>
      <c r="I1802" s="60">
        <v>10.36</v>
      </c>
      <c r="J1802" s="60"/>
      <c r="K1802" s="60"/>
    </row>
    <row r="1803" spans="1:11" x14ac:dyDescent="0.3">
      <c r="A1803" s="60" t="s">
        <v>4861</v>
      </c>
      <c r="B1803" s="60" t="s">
        <v>8225</v>
      </c>
      <c r="C1803" s="60">
        <v>728.65</v>
      </c>
      <c r="D1803" s="60"/>
      <c r="E1803" s="60">
        <v>7.5</v>
      </c>
      <c r="F1803" s="60"/>
      <c r="G1803" s="60">
        <v>27.33</v>
      </c>
      <c r="H1803" s="60">
        <v>20.98</v>
      </c>
      <c r="I1803" s="60">
        <v>-1.68</v>
      </c>
      <c r="J1803" s="60"/>
      <c r="K1803" s="60"/>
    </row>
    <row r="1804" spans="1:11" x14ac:dyDescent="0.3">
      <c r="A1804" s="60" t="s">
        <v>4862</v>
      </c>
      <c r="B1804" s="60" t="s">
        <v>8226</v>
      </c>
      <c r="C1804" s="60">
        <v>39.83</v>
      </c>
      <c r="D1804" s="60"/>
      <c r="E1804" s="60">
        <v>2.52</v>
      </c>
      <c r="F1804" s="60"/>
      <c r="G1804" s="60">
        <v>0</v>
      </c>
      <c r="H1804" s="60">
        <v>3.62</v>
      </c>
      <c r="I1804" s="60">
        <v>26.88</v>
      </c>
      <c r="J1804" s="60"/>
      <c r="K1804" s="60"/>
    </row>
    <row r="1805" spans="1:11" x14ac:dyDescent="0.3">
      <c r="A1805" s="60" t="s">
        <v>4863</v>
      </c>
      <c r="B1805" s="60" t="s">
        <v>8227</v>
      </c>
      <c r="C1805" s="60">
        <v>34.909999999999997</v>
      </c>
      <c r="D1805" s="60"/>
      <c r="E1805" s="60">
        <v>1.2</v>
      </c>
      <c r="F1805" s="60"/>
      <c r="G1805" s="60">
        <v>0</v>
      </c>
      <c r="H1805" s="60">
        <v>2.65</v>
      </c>
      <c r="I1805" s="60">
        <v>8.1</v>
      </c>
      <c r="J1805" s="60"/>
      <c r="K1805" s="60"/>
    </row>
    <row r="1806" spans="1:11" x14ac:dyDescent="0.3">
      <c r="A1806" s="60" t="s">
        <v>1428</v>
      </c>
      <c r="B1806" s="60" t="s">
        <v>1429</v>
      </c>
      <c r="C1806" s="60">
        <v>4307.8500000000004</v>
      </c>
      <c r="D1806" s="60"/>
      <c r="E1806" s="60">
        <v>18.47</v>
      </c>
      <c r="F1806" s="60"/>
      <c r="G1806" s="60">
        <v>1.52</v>
      </c>
      <c r="H1806" s="60">
        <v>18.47</v>
      </c>
      <c r="I1806" s="60">
        <v>8.5399999999999991</v>
      </c>
      <c r="J1806" s="60"/>
      <c r="K1806" s="60"/>
    </row>
    <row r="1807" spans="1:11" x14ac:dyDescent="0.3">
      <c r="A1807" s="60" t="s">
        <v>4864</v>
      </c>
      <c r="B1807" s="60" t="s">
        <v>8228</v>
      </c>
      <c r="C1807" s="60">
        <v>2550</v>
      </c>
      <c r="D1807" s="60"/>
      <c r="E1807" s="60">
        <v>11.47</v>
      </c>
      <c r="F1807" s="60"/>
      <c r="G1807" s="60">
        <v>2.62</v>
      </c>
      <c r="H1807" s="60">
        <v>17.11</v>
      </c>
      <c r="I1807" s="60">
        <v>-1.79</v>
      </c>
      <c r="J1807" s="60"/>
      <c r="K1807" s="60"/>
    </row>
    <row r="1808" spans="1:11" x14ac:dyDescent="0.3">
      <c r="A1808" s="60" t="s">
        <v>1430</v>
      </c>
      <c r="B1808" s="60" t="s">
        <v>1431</v>
      </c>
      <c r="C1808" s="60">
        <v>1617.92</v>
      </c>
      <c r="D1808" s="60"/>
      <c r="E1808" s="60">
        <v>36.049999999999997</v>
      </c>
      <c r="F1808" s="60"/>
      <c r="G1808" s="60">
        <v>2.44</v>
      </c>
      <c r="H1808" s="60">
        <v>38.4</v>
      </c>
      <c r="I1808" s="60">
        <v>9.66</v>
      </c>
      <c r="J1808" s="60"/>
      <c r="K1808" s="60"/>
    </row>
    <row r="1809" spans="1:11" x14ac:dyDescent="0.3">
      <c r="A1809" s="60" t="s">
        <v>1432</v>
      </c>
      <c r="B1809" s="60" t="s">
        <v>1433</v>
      </c>
      <c r="C1809" s="60">
        <v>3535.32</v>
      </c>
      <c r="D1809" s="60"/>
      <c r="E1809" s="60">
        <v>114.26</v>
      </c>
      <c r="F1809" s="60"/>
      <c r="G1809" s="60">
        <v>7.0000000000000007E-2</v>
      </c>
      <c r="H1809" s="60">
        <v>132.87</v>
      </c>
      <c r="I1809" s="60">
        <v>27.14</v>
      </c>
      <c r="J1809" s="60"/>
      <c r="K1809" s="60"/>
    </row>
    <row r="1810" spans="1:11" x14ac:dyDescent="0.3">
      <c r="A1810" s="60" t="s">
        <v>1434</v>
      </c>
      <c r="B1810" s="60" t="s">
        <v>1435</v>
      </c>
      <c r="C1810" s="60">
        <v>1984.28</v>
      </c>
      <c r="D1810" s="60"/>
      <c r="E1810" s="60">
        <v>5.14</v>
      </c>
      <c r="F1810" s="60"/>
      <c r="G1810" s="60">
        <v>7</v>
      </c>
      <c r="H1810" s="60">
        <v>5.65</v>
      </c>
      <c r="I1810" s="60">
        <v>42.59</v>
      </c>
      <c r="J1810" s="60"/>
      <c r="K1810" s="60"/>
    </row>
    <row r="1811" spans="1:11" x14ac:dyDescent="0.3">
      <c r="A1811" s="60" t="s">
        <v>1436</v>
      </c>
      <c r="B1811" s="60" t="s">
        <v>1437</v>
      </c>
      <c r="C1811" s="60">
        <v>2797.54</v>
      </c>
      <c r="D1811" s="60"/>
      <c r="E1811" s="60">
        <v>27.37</v>
      </c>
      <c r="F1811" s="60"/>
      <c r="G1811" s="60">
        <v>3.65</v>
      </c>
      <c r="H1811" s="60">
        <v>32.93</v>
      </c>
      <c r="I1811" s="60">
        <v>30.13</v>
      </c>
      <c r="J1811" s="60"/>
      <c r="K1811" s="60"/>
    </row>
    <row r="1812" spans="1:11" x14ac:dyDescent="0.3">
      <c r="A1812" s="60" t="s">
        <v>4865</v>
      </c>
      <c r="B1812" s="60" t="s">
        <v>8229</v>
      </c>
      <c r="C1812" s="60">
        <v>960.1</v>
      </c>
      <c r="D1812" s="60"/>
      <c r="E1812" s="60">
        <v>23.67</v>
      </c>
      <c r="F1812" s="60"/>
      <c r="G1812" s="60">
        <v>1.69</v>
      </c>
      <c r="H1812" s="60">
        <v>24.38</v>
      </c>
      <c r="I1812" s="60">
        <v>8.83</v>
      </c>
      <c r="J1812" s="60"/>
      <c r="K1812" s="60"/>
    </row>
    <row r="1813" spans="1:11" x14ac:dyDescent="0.3">
      <c r="A1813" s="60" t="s">
        <v>1438</v>
      </c>
      <c r="B1813" s="60" t="s">
        <v>1439</v>
      </c>
      <c r="C1813" s="60">
        <v>25312.94</v>
      </c>
      <c r="D1813" s="60"/>
      <c r="E1813" s="60">
        <v>77.12</v>
      </c>
      <c r="F1813" s="60"/>
      <c r="G1813" s="60">
        <v>1.35</v>
      </c>
      <c r="H1813" s="60">
        <v>80.84</v>
      </c>
      <c r="I1813" s="60">
        <v>12.15</v>
      </c>
      <c r="J1813" s="60"/>
      <c r="K1813" s="60"/>
    </row>
    <row r="1814" spans="1:11" x14ac:dyDescent="0.3">
      <c r="A1814" s="60" t="s">
        <v>4866</v>
      </c>
      <c r="B1814" s="60" t="s">
        <v>8230</v>
      </c>
      <c r="C1814" s="60">
        <v>446.74</v>
      </c>
      <c r="D1814" s="60"/>
      <c r="E1814" s="60">
        <v>30.75</v>
      </c>
      <c r="F1814" s="60"/>
      <c r="G1814" s="60">
        <v>2.6</v>
      </c>
      <c r="H1814" s="60">
        <v>31</v>
      </c>
      <c r="I1814" s="60">
        <v>10.07</v>
      </c>
      <c r="J1814" s="60"/>
      <c r="K1814" s="60"/>
    </row>
    <row r="1815" spans="1:11" x14ac:dyDescent="0.3">
      <c r="A1815" s="60" t="s">
        <v>1440</v>
      </c>
      <c r="B1815" s="60" t="s">
        <v>1441</v>
      </c>
      <c r="C1815" s="60">
        <v>22636.880000000001</v>
      </c>
      <c r="D1815" s="60"/>
      <c r="E1815" s="60">
        <v>104.29</v>
      </c>
      <c r="F1815" s="60"/>
      <c r="G1815" s="60">
        <v>0</v>
      </c>
      <c r="H1815" s="60">
        <v>110.92</v>
      </c>
      <c r="I1815" s="60">
        <v>36.840000000000003</v>
      </c>
      <c r="J1815" s="60"/>
      <c r="K1815" s="60"/>
    </row>
    <row r="1816" spans="1:11" x14ac:dyDescent="0.3">
      <c r="A1816" s="60" t="s">
        <v>1442</v>
      </c>
      <c r="B1816" s="60" t="s">
        <v>1443</v>
      </c>
      <c r="C1816" s="60">
        <v>1488.56</v>
      </c>
      <c r="D1816" s="60"/>
      <c r="E1816" s="60">
        <v>8.75</v>
      </c>
      <c r="F1816" s="60"/>
      <c r="G1816" s="60">
        <v>0</v>
      </c>
      <c r="H1816" s="60">
        <v>34.1</v>
      </c>
      <c r="I1816" s="60">
        <v>11.94</v>
      </c>
      <c r="J1816" s="60"/>
      <c r="K1816" s="60"/>
    </row>
    <row r="1817" spans="1:11" x14ac:dyDescent="0.3">
      <c r="A1817" s="60" t="s">
        <v>1444</v>
      </c>
      <c r="B1817" s="60" t="s">
        <v>1445</v>
      </c>
      <c r="C1817" s="60">
        <v>19404.169999999998</v>
      </c>
      <c r="D1817" s="60"/>
      <c r="E1817" s="60">
        <v>25.68</v>
      </c>
      <c r="F1817" s="60"/>
      <c r="G1817" s="60">
        <v>2.02</v>
      </c>
      <c r="H1817" s="60">
        <v>25.68</v>
      </c>
      <c r="I1817" s="60">
        <v>10</v>
      </c>
      <c r="J1817" s="60"/>
      <c r="K1817" s="60"/>
    </row>
    <row r="1818" spans="1:11" x14ac:dyDescent="0.3">
      <c r="A1818" s="60" t="s">
        <v>1446</v>
      </c>
      <c r="B1818" s="60" t="s">
        <v>1447</v>
      </c>
      <c r="C1818" s="60">
        <v>2192.06</v>
      </c>
      <c r="D1818" s="60"/>
      <c r="E1818" s="60">
        <v>39.950000000000003</v>
      </c>
      <c r="F1818" s="60"/>
      <c r="G1818" s="60">
        <v>0</v>
      </c>
      <c r="H1818" s="60">
        <v>51.87</v>
      </c>
      <c r="I1818" s="60">
        <v>26.01</v>
      </c>
      <c r="J1818" s="60"/>
      <c r="K1818" s="60"/>
    </row>
    <row r="1819" spans="1:11" x14ac:dyDescent="0.3">
      <c r="A1819" s="60" t="s">
        <v>4867</v>
      </c>
      <c r="B1819" s="60" t="s">
        <v>8231</v>
      </c>
      <c r="C1819" s="60">
        <v>813.06</v>
      </c>
      <c r="D1819" s="60"/>
      <c r="E1819" s="60">
        <v>15.35</v>
      </c>
      <c r="F1819" s="60"/>
      <c r="G1819" s="60">
        <v>0</v>
      </c>
      <c r="H1819" s="60">
        <v>15.94</v>
      </c>
      <c r="I1819" s="60">
        <v>-53.48</v>
      </c>
      <c r="J1819" s="60"/>
      <c r="K1819" s="60"/>
    </row>
    <row r="1820" spans="1:11" x14ac:dyDescent="0.3">
      <c r="A1820" s="60" t="s">
        <v>1448</v>
      </c>
      <c r="B1820" s="60" t="s">
        <v>1449</v>
      </c>
      <c r="C1820" s="60">
        <v>1203.71</v>
      </c>
      <c r="D1820" s="60"/>
      <c r="E1820" s="60">
        <v>32.35</v>
      </c>
      <c r="F1820" s="60"/>
      <c r="G1820" s="60">
        <v>0.87</v>
      </c>
      <c r="H1820" s="60">
        <v>33.71</v>
      </c>
      <c r="I1820" s="60">
        <v>17.22</v>
      </c>
      <c r="J1820" s="60"/>
      <c r="K1820" s="60"/>
    </row>
    <row r="1821" spans="1:11" x14ac:dyDescent="0.3">
      <c r="A1821" s="60" t="s">
        <v>4868</v>
      </c>
      <c r="B1821" s="60" t="s">
        <v>8232</v>
      </c>
      <c r="C1821" s="60">
        <v>2363.8000000000002</v>
      </c>
      <c r="D1821" s="60"/>
      <c r="E1821" s="60">
        <v>50.77</v>
      </c>
      <c r="F1821" s="60"/>
      <c r="G1821" s="60">
        <v>0</v>
      </c>
      <c r="H1821" s="60">
        <v>62.81</v>
      </c>
      <c r="I1821" s="60">
        <v>35.97</v>
      </c>
      <c r="J1821" s="60"/>
      <c r="K1821" s="60"/>
    </row>
    <row r="1822" spans="1:11" x14ac:dyDescent="0.3">
      <c r="A1822" s="60" t="s">
        <v>4869</v>
      </c>
      <c r="B1822" s="60" t="s">
        <v>8233</v>
      </c>
      <c r="C1822" s="60">
        <v>12541.07</v>
      </c>
      <c r="D1822" s="60"/>
      <c r="E1822" s="60">
        <v>30.31</v>
      </c>
      <c r="F1822" s="60"/>
      <c r="G1822" s="60">
        <v>0.61</v>
      </c>
      <c r="H1822" s="60">
        <v>30.31</v>
      </c>
      <c r="I1822" s="60">
        <v>13.43</v>
      </c>
      <c r="J1822" s="60"/>
      <c r="K1822" s="60"/>
    </row>
    <row r="1823" spans="1:11" x14ac:dyDescent="0.3">
      <c r="A1823" s="60" t="s">
        <v>4870</v>
      </c>
      <c r="B1823" s="60" t="s">
        <v>8234</v>
      </c>
      <c r="C1823" s="60">
        <v>23.6</v>
      </c>
      <c r="D1823" s="60"/>
      <c r="E1823" s="60">
        <v>2.25</v>
      </c>
      <c r="F1823" s="60"/>
      <c r="G1823" s="60">
        <v>0</v>
      </c>
      <c r="H1823" s="60">
        <v>2.6</v>
      </c>
      <c r="I1823" s="60">
        <v>10.44</v>
      </c>
      <c r="J1823" s="60"/>
      <c r="K1823" s="60"/>
    </row>
    <row r="1824" spans="1:11" x14ac:dyDescent="0.3">
      <c r="A1824" s="60" t="s">
        <v>4871</v>
      </c>
      <c r="B1824" s="60" t="s">
        <v>8235</v>
      </c>
      <c r="C1824" s="60">
        <v>141.5</v>
      </c>
      <c r="D1824" s="60"/>
      <c r="E1824" s="60">
        <v>25</v>
      </c>
      <c r="F1824" s="60"/>
      <c r="G1824" s="60">
        <v>4.32</v>
      </c>
      <c r="H1824" s="60">
        <v>27.8</v>
      </c>
      <c r="I1824" s="60">
        <v>7.56</v>
      </c>
      <c r="J1824" s="60"/>
      <c r="K1824" s="60"/>
    </row>
    <row r="1825" spans="1:11" x14ac:dyDescent="0.3">
      <c r="A1825" s="60" t="s">
        <v>1450</v>
      </c>
      <c r="B1825" s="60" t="s">
        <v>1451</v>
      </c>
      <c r="C1825" s="60">
        <v>9564.68</v>
      </c>
      <c r="D1825" s="60"/>
      <c r="E1825" s="60">
        <v>71.78</v>
      </c>
      <c r="F1825" s="60"/>
      <c r="G1825" s="60">
        <v>1.53</v>
      </c>
      <c r="H1825" s="60">
        <v>71.78</v>
      </c>
      <c r="I1825" s="60">
        <v>23.99</v>
      </c>
      <c r="J1825" s="60"/>
      <c r="K1825" s="60"/>
    </row>
    <row r="1826" spans="1:11" x14ac:dyDescent="0.3">
      <c r="A1826" s="60" t="s">
        <v>4872</v>
      </c>
      <c r="B1826" s="60" t="s">
        <v>8236</v>
      </c>
      <c r="C1826" s="60">
        <v>178.2</v>
      </c>
      <c r="D1826" s="60"/>
      <c r="E1826" s="60">
        <v>6.12</v>
      </c>
      <c r="F1826" s="60"/>
      <c r="G1826" s="60">
        <v>0</v>
      </c>
      <c r="H1826" s="60">
        <v>11.5</v>
      </c>
      <c r="I1826" s="60">
        <v>-59.15</v>
      </c>
      <c r="J1826" s="60"/>
      <c r="K1826" s="60"/>
    </row>
    <row r="1827" spans="1:11" x14ac:dyDescent="0.3">
      <c r="A1827" s="60" t="s">
        <v>1452</v>
      </c>
      <c r="B1827" s="60" t="s">
        <v>1453</v>
      </c>
      <c r="C1827" s="60">
        <v>7576.24</v>
      </c>
      <c r="D1827" s="60"/>
      <c r="E1827" s="60">
        <v>14.03</v>
      </c>
      <c r="F1827" s="60"/>
      <c r="G1827" s="60">
        <v>0</v>
      </c>
      <c r="H1827" s="60">
        <v>14.49</v>
      </c>
      <c r="I1827" s="60">
        <v>22.09</v>
      </c>
      <c r="J1827" s="60"/>
      <c r="K1827" s="60"/>
    </row>
    <row r="1828" spans="1:11" x14ac:dyDescent="0.3">
      <c r="A1828" s="60" t="s">
        <v>4873</v>
      </c>
      <c r="B1828" s="60" t="s">
        <v>8237</v>
      </c>
      <c r="C1828" s="60">
        <v>613.48</v>
      </c>
      <c r="D1828" s="60"/>
      <c r="E1828" s="60">
        <v>38.85</v>
      </c>
      <c r="F1828" s="60"/>
      <c r="G1828" s="60">
        <v>2.16</v>
      </c>
      <c r="H1828" s="60">
        <v>40.35</v>
      </c>
      <c r="I1828" s="60">
        <v>10.53</v>
      </c>
      <c r="J1828" s="60"/>
      <c r="K1828" s="60"/>
    </row>
    <row r="1829" spans="1:11" x14ac:dyDescent="0.3">
      <c r="A1829" s="60" t="s">
        <v>1454</v>
      </c>
      <c r="B1829" s="60" t="s">
        <v>1455</v>
      </c>
      <c r="C1829" s="60">
        <v>4775.4399999999996</v>
      </c>
      <c r="D1829" s="60"/>
      <c r="E1829" s="60">
        <v>35.08</v>
      </c>
      <c r="F1829" s="60"/>
      <c r="G1829" s="60">
        <v>1.37</v>
      </c>
      <c r="H1829" s="60">
        <v>35.47</v>
      </c>
      <c r="I1829" s="60">
        <v>12.8</v>
      </c>
      <c r="J1829" s="60"/>
      <c r="K1829" s="60"/>
    </row>
    <row r="1830" spans="1:11" x14ac:dyDescent="0.3">
      <c r="A1830" s="60" t="s">
        <v>4874</v>
      </c>
      <c r="B1830" s="60" t="s">
        <v>8238</v>
      </c>
      <c r="C1830" s="60">
        <v>119.87</v>
      </c>
      <c r="D1830" s="60"/>
      <c r="E1830" s="60">
        <v>6.67</v>
      </c>
      <c r="F1830" s="60"/>
      <c r="G1830" s="60">
        <v>0</v>
      </c>
      <c r="H1830" s="60">
        <v>13.16</v>
      </c>
      <c r="I1830" s="60">
        <v>-49.8</v>
      </c>
      <c r="J1830" s="60"/>
      <c r="K1830" s="60"/>
    </row>
    <row r="1831" spans="1:11" x14ac:dyDescent="0.3">
      <c r="A1831" s="60" t="s">
        <v>4875</v>
      </c>
      <c r="B1831" s="60" t="s">
        <v>8239</v>
      </c>
      <c r="C1831" s="60">
        <v>40.47</v>
      </c>
      <c r="D1831" s="60"/>
      <c r="E1831" s="60">
        <v>1.77</v>
      </c>
      <c r="F1831" s="60"/>
      <c r="G1831" s="60">
        <v>0</v>
      </c>
      <c r="H1831" s="60">
        <v>2.0699999999999998</v>
      </c>
      <c r="I1831" s="60">
        <v>-6.81</v>
      </c>
      <c r="J1831" s="60"/>
      <c r="K1831" s="60"/>
    </row>
    <row r="1832" spans="1:11" x14ac:dyDescent="0.3">
      <c r="A1832" s="60" t="s">
        <v>4876</v>
      </c>
      <c r="B1832" s="60" t="s">
        <v>8240</v>
      </c>
      <c r="C1832" s="60">
        <v>432.21</v>
      </c>
      <c r="D1832" s="60"/>
      <c r="E1832" s="60">
        <v>10.48</v>
      </c>
      <c r="F1832" s="60"/>
      <c r="G1832" s="60">
        <v>0</v>
      </c>
      <c r="H1832" s="60">
        <v>15.1</v>
      </c>
      <c r="I1832" s="60">
        <v>19.350000000000001</v>
      </c>
      <c r="J1832" s="60"/>
      <c r="K1832" s="60"/>
    </row>
    <row r="1833" spans="1:11" x14ac:dyDescent="0.3">
      <c r="A1833" s="60" t="s">
        <v>1456</v>
      </c>
      <c r="B1833" s="60" t="s">
        <v>1457</v>
      </c>
      <c r="C1833" s="60">
        <v>3344.97</v>
      </c>
      <c r="D1833" s="60"/>
      <c r="E1833" s="60">
        <v>16.11</v>
      </c>
      <c r="F1833" s="60"/>
      <c r="G1833" s="60">
        <v>3.97</v>
      </c>
      <c r="H1833" s="60">
        <v>24.07</v>
      </c>
      <c r="I1833" s="60">
        <v>16.16</v>
      </c>
      <c r="J1833" s="60"/>
      <c r="K1833" s="60"/>
    </row>
    <row r="1834" spans="1:11" x14ac:dyDescent="0.3">
      <c r="A1834" s="60" t="s">
        <v>1458</v>
      </c>
      <c r="B1834" s="60" t="s">
        <v>1459</v>
      </c>
      <c r="C1834" s="60">
        <v>1265.29</v>
      </c>
      <c r="E1834" s="60">
        <v>30.2</v>
      </c>
      <c r="G1834" s="60">
        <v>0</v>
      </c>
      <c r="H1834" s="60">
        <v>33.94</v>
      </c>
      <c r="I1834" s="60">
        <v>6.09</v>
      </c>
    </row>
    <row r="1835" spans="1:11" x14ac:dyDescent="0.3">
      <c r="A1835" s="60" t="s">
        <v>1460</v>
      </c>
      <c r="B1835" s="60" t="s">
        <v>1461</v>
      </c>
      <c r="C1835" s="60">
        <v>7149.1</v>
      </c>
      <c r="E1835" s="60">
        <v>51.34</v>
      </c>
      <c r="G1835" s="60">
        <v>1.64</v>
      </c>
      <c r="H1835" s="60">
        <v>55.52</v>
      </c>
      <c r="I1835" s="60">
        <v>14.81</v>
      </c>
    </row>
    <row r="1836" spans="1:11" x14ac:dyDescent="0.3">
      <c r="A1836" s="60" t="s">
        <v>1462</v>
      </c>
      <c r="B1836" s="60" t="s">
        <v>1463</v>
      </c>
      <c r="C1836" s="60">
        <v>5998.18</v>
      </c>
      <c r="E1836" s="60">
        <v>45.98</v>
      </c>
      <c r="G1836" s="60">
        <v>1.65</v>
      </c>
      <c r="H1836" s="60">
        <v>52.32</v>
      </c>
      <c r="I1836" s="60">
        <v>17.93</v>
      </c>
    </row>
    <row r="1837" spans="1:11" x14ac:dyDescent="0.3">
      <c r="A1837" s="60" t="s">
        <v>1464</v>
      </c>
      <c r="B1837" s="60" t="s">
        <v>1465</v>
      </c>
      <c r="C1837" s="60">
        <v>13937.36</v>
      </c>
      <c r="E1837" s="60">
        <v>150.19999999999999</v>
      </c>
      <c r="G1837" s="60">
        <v>0</v>
      </c>
      <c r="H1837" s="60">
        <v>175.53</v>
      </c>
      <c r="I1837" s="60">
        <v>18.53</v>
      </c>
    </row>
    <row r="1838" spans="1:11" x14ac:dyDescent="0.3">
      <c r="A1838" s="60" t="s">
        <v>4877</v>
      </c>
      <c r="B1838" s="60" t="s">
        <v>8241</v>
      </c>
      <c r="C1838" s="60">
        <v>682.62</v>
      </c>
      <c r="E1838" s="60">
        <v>10.5</v>
      </c>
      <c r="G1838" s="60">
        <v>0</v>
      </c>
      <c r="H1838" s="60">
        <v>10.5</v>
      </c>
      <c r="I1838" s="60">
        <v>11.43</v>
      </c>
    </row>
    <row r="1839" spans="1:11" x14ac:dyDescent="0.3">
      <c r="A1839" s="60" t="s">
        <v>4878</v>
      </c>
      <c r="B1839" s="60" t="s">
        <v>8242</v>
      </c>
      <c r="C1839" s="60">
        <v>501.27</v>
      </c>
      <c r="E1839" s="60">
        <v>18.21</v>
      </c>
      <c r="G1839" s="60">
        <v>0</v>
      </c>
      <c r="H1839" s="60">
        <v>21.65</v>
      </c>
      <c r="I1839" s="60">
        <v>-51.43</v>
      </c>
    </row>
    <row r="1840" spans="1:11" x14ac:dyDescent="0.3">
      <c r="A1840" s="60" t="s">
        <v>4879</v>
      </c>
      <c r="B1840" s="60" t="s">
        <v>8243</v>
      </c>
      <c r="C1840" s="60">
        <v>421.74</v>
      </c>
      <c r="E1840" s="60">
        <v>54.25</v>
      </c>
      <c r="G1840" s="60">
        <v>1.47</v>
      </c>
      <c r="H1840" s="60">
        <v>54.25</v>
      </c>
      <c r="I1840" s="60">
        <v>10.41</v>
      </c>
    </row>
    <row r="1841" spans="1:9" x14ac:dyDescent="0.3">
      <c r="A1841" s="60" t="s">
        <v>4880</v>
      </c>
      <c r="B1841" s="60" t="s">
        <v>8244</v>
      </c>
      <c r="C1841" s="60">
        <v>449.86</v>
      </c>
      <c r="E1841" s="60">
        <v>13.49</v>
      </c>
      <c r="G1841" s="60">
        <v>0</v>
      </c>
      <c r="H1841" s="60">
        <v>13.95</v>
      </c>
      <c r="I1841" s="60">
        <v>17.350000000000001</v>
      </c>
    </row>
    <row r="1842" spans="1:9" x14ac:dyDescent="0.3">
      <c r="A1842" s="60" t="s">
        <v>4881</v>
      </c>
      <c r="B1842" s="60" t="s">
        <v>8245</v>
      </c>
      <c r="C1842" s="60">
        <v>159.66</v>
      </c>
      <c r="E1842" s="60">
        <v>34.549999999999997</v>
      </c>
      <c r="G1842" s="60">
        <v>2.66</v>
      </c>
      <c r="H1842" s="60">
        <v>34.549999999999997</v>
      </c>
      <c r="I1842" s="60">
        <v>9.09</v>
      </c>
    </row>
    <row r="1843" spans="1:9" x14ac:dyDescent="0.3">
      <c r="A1843" s="60" t="s">
        <v>4882</v>
      </c>
      <c r="B1843" s="60" t="s">
        <v>8246</v>
      </c>
      <c r="C1843" s="60">
        <v>387.41</v>
      </c>
      <c r="E1843" s="60">
        <v>31.1</v>
      </c>
      <c r="G1843" s="60">
        <v>1.93</v>
      </c>
      <c r="H1843" s="60">
        <v>31.1</v>
      </c>
      <c r="I1843" s="60">
        <v>9.09</v>
      </c>
    </row>
    <row r="1844" spans="1:9" x14ac:dyDescent="0.3">
      <c r="A1844" s="60" t="s">
        <v>1466</v>
      </c>
      <c r="B1844" s="60" t="s">
        <v>1467</v>
      </c>
      <c r="C1844" s="60">
        <v>1946.94</v>
      </c>
      <c r="E1844" s="60">
        <v>23.94</v>
      </c>
      <c r="G1844" s="60">
        <v>1.5</v>
      </c>
      <c r="H1844" s="60">
        <v>23.94</v>
      </c>
      <c r="I1844" s="60">
        <v>7.71</v>
      </c>
    </row>
    <row r="1845" spans="1:9" x14ac:dyDescent="0.3">
      <c r="A1845" s="60" t="s">
        <v>4883</v>
      </c>
      <c r="B1845" s="60" t="s">
        <v>8247</v>
      </c>
      <c r="C1845" s="60">
        <v>864.6</v>
      </c>
      <c r="E1845" s="60">
        <v>6600</v>
      </c>
      <c r="G1845" s="60">
        <v>1.39</v>
      </c>
      <c r="H1845" s="60">
        <v>6600</v>
      </c>
      <c r="I1845" s="60">
        <v>26.33</v>
      </c>
    </row>
    <row r="1846" spans="1:9" x14ac:dyDescent="0.3">
      <c r="A1846" s="60" t="s">
        <v>1468</v>
      </c>
      <c r="B1846" s="60" t="s">
        <v>1469</v>
      </c>
      <c r="C1846" s="60">
        <v>7229.98</v>
      </c>
      <c r="E1846" s="60">
        <v>54.02</v>
      </c>
      <c r="G1846" s="60">
        <v>1.22</v>
      </c>
      <c r="H1846" s="60">
        <v>54.25</v>
      </c>
      <c r="I1846" s="60">
        <v>18.059999999999999</v>
      </c>
    </row>
    <row r="1847" spans="1:9" x14ac:dyDescent="0.3">
      <c r="A1847" s="60" t="s">
        <v>4884</v>
      </c>
      <c r="B1847" s="60" t="s">
        <v>8248</v>
      </c>
      <c r="C1847" s="60">
        <v>2002.14</v>
      </c>
      <c r="E1847" s="60">
        <v>3.08</v>
      </c>
      <c r="G1847" s="60">
        <v>0</v>
      </c>
      <c r="H1847" s="60">
        <v>3.08</v>
      </c>
      <c r="I1847" s="60">
        <v>-6.1</v>
      </c>
    </row>
    <row r="1848" spans="1:9" x14ac:dyDescent="0.3">
      <c r="A1848" s="60" t="s">
        <v>4885</v>
      </c>
      <c r="B1848" s="60" t="s">
        <v>8249</v>
      </c>
      <c r="C1848" s="60">
        <v>794.09</v>
      </c>
      <c r="E1848" s="60">
        <v>22.65</v>
      </c>
      <c r="G1848" s="60">
        <v>0</v>
      </c>
      <c r="H1848" s="60">
        <v>25.1</v>
      </c>
      <c r="I1848" s="60">
        <v>-42.21</v>
      </c>
    </row>
    <row r="1849" spans="1:9" x14ac:dyDescent="0.3">
      <c r="A1849" s="60" t="s">
        <v>4886</v>
      </c>
      <c r="B1849" s="60" t="s">
        <v>8250</v>
      </c>
      <c r="C1849" s="60">
        <v>325.93</v>
      </c>
      <c r="E1849" s="60">
        <v>12.05</v>
      </c>
      <c r="G1849" s="60">
        <v>1.33</v>
      </c>
      <c r="H1849" s="60">
        <v>12.3</v>
      </c>
      <c r="I1849" s="60">
        <v>9.51</v>
      </c>
    </row>
    <row r="1850" spans="1:9" x14ac:dyDescent="0.3">
      <c r="A1850" s="60" t="s">
        <v>1470</v>
      </c>
      <c r="B1850" s="60" t="s">
        <v>1471</v>
      </c>
      <c r="C1850" s="60">
        <v>23717.43</v>
      </c>
      <c r="E1850" s="60">
        <v>38.61</v>
      </c>
      <c r="G1850" s="60">
        <v>0.81</v>
      </c>
      <c r="H1850" s="60">
        <v>47.43</v>
      </c>
      <c r="I1850" s="60">
        <v>10.56</v>
      </c>
    </row>
    <row r="1851" spans="1:9" x14ac:dyDescent="0.3">
      <c r="A1851" s="60" t="s">
        <v>1472</v>
      </c>
      <c r="B1851" s="60" t="s">
        <v>1473</v>
      </c>
      <c r="C1851" s="60">
        <v>27974.6</v>
      </c>
      <c r="E1851" s="60">
        <v>78.180000000000007</v>
      </c>
      <c r="G1851" s="60">
        <v>1.72</v>
      </c>
      <c r="H1851" s="60">
        <v>101.01</v>
      </c>
      <c r="I1851" s="60">
        <v>8.4700000000000006</v>
      </c>
    </row>
    <row r="1852" spans="1:9" x14ac:dyDescent="0.3">
      <c r="A1852" s="60" t="s">
        <v>1474</v>
      </c>
      <c r="B1852" s="60" t="s">
        <v>1475</v>
      </c>
      <c r="C1852" s="60">
        <v>1631.29</v>
      </c>
      <c r="E1852" s="60">
        <v>44.26</v>
      </c>
      <c r="G1852" s="60">
        <v>0</v>
      </c>
      <c r="H1852" s="60">
        <v>46.13</v>
      </c>
      <c r="I1852" s="60">
        <v>14.16</v>
      </c>
    </row>
    <row r="1853" spans="1:9" x14ac:dyDescent="0.3">
      <c r="A1853" s="60" t="s">
        <v>1476</v>
      </c>
      <c r="B1853" s="60" t="s">
        <v>1477</v>
      </c>
      <c r="C1853" s="60">
        <v>3129.47</v>
      </c>
      <c r="E1853" s="60">
        <v>14.87</v>
      </c>
      <c r="G1853" s="60">
        <v>3.23</v>
      </c>
      <c r="H1853" s="60">
        <v>14.87</v>
      </c>
      <c r="I1853" s="60">
        <v>7.73</v>
      </c>
    </row>
    <row r="1854" spans="1:9" x14ac:dyDescent="0.3">
      <c r="A1854" s="60" t="s">
        <v>4887</v>
      </c>
      <c r="B1854" s="60" t="s">
        <v>8251</v>
      </c>
      <c r="C1854" s="60">
        <v>121.16</v>
      </c>
      <c r="E1854" s="60">
        <v>6.3</v>
      </c>
      <c r="G1854" s="60">
        <v>0</v>
      </c>
      <c r="H1854" s="60">
        <v>42.47</v>
      </c>
      <c r="I1854" s="60">
        <v>16.07</v>
      </c>
    </row>
    <row r="1855" spans="1:9" x14ac:dyDescent="0.3">
      <c r="A1855" s="60" t="s">
        <v>4888</v>
      </c>
      <c r="B1855" s="60" t="s">
        <v>8252</v>
      </c>
      <c r="C1855" s="60">
        <v>152.36000000000001</v>
      </c>
      <c r="E1855" s="60">
        <v>32.999899999999997</v>
      </c>
      <c r="G1855" s="60">
        <v>1.94</v>
      </c>
      <c r="H1855" s="60">
        <v>33</v>
      </c>
      <c r="I1855" s="60">
        <v>8.6999999999999993</v>
      </c>
    </row>
    <row r="1856" spans="1:9" x14ac:dyDescent="0.3">
      <c r="A1856" s="60" t="s">
        <v>4889</v>
      </c>
      <c r="B1856" s="60" t="s">
        <v>8253</v>
      </c>
      <c r="C1856" s="60">
        <v>93.05</v>
      </c>
      <c r="E1856" s="60">
        <v>5.6</v>
      </c>
      <c r="G1856" s="60">
        <v>1.43</v>
      </c>
      <c r="H1856" s="60">
        <v>6.6</v>
      </c>
      <c r="I1856" s="60">
        <v>36.72</v>
      </c>
    </row>
    <row r="1857" spans="1:9" x14ac:dyDescent="0.3">
      <c r="A1857" s="60" t="s">
        <v>1478</v>
      </c>
      <c r="B1857" s="60" t="s">
        <v>1479</v>
      </c>
      <c r="C1857" s="60">
        <v>9042.3700000000008</v>
      </c>
      <c r="E1857" s="60">
        <v>33.25</v>
      </c>
      <c r="G1857" s="60">
        <v>2.5299999999999998</v>
      </c>
      <c r="H1857" s="60">
        <v>38.43</v>
      </c>
      <c r="I1857" s="60">
        <v>13.04</v>
      </c>
    </row>
    <row r="1858" spans="1:9" x14ac:dyDescent="0.3">
      <c r="A1858" s="60" t="s">
        <v>4890</v>
      </c>
      <c r="B1858" s="60" t="s">
        <v>8254</v>
      </c>
      <c r="C1858" s="60">
        <v>909.19</v>
      </c>
      <c r="E1858" s="60">
        <v>13.65</v>
      </c>
      <c r="G1858" s="60">
        <v>0</v>
      </c>
      <c r="H1858" s="60">
        <v>13.65</v>
      </c>
      <c r="I1858" s="60">
        <v>0.18</v>
      </c>
    </row>
    <row r="1859" spans="1:9" x14ac:dyDescent="0.3">
      <c r="A1859" s="60" t="s">
        <v>1480</v>
      </c>
      <c r="B1859" s="60" t="s">
        <v>1481</v>
      </c>
      <c r="C1859" s="60">
        <v>2073.9499999999998</v>
      </c>
      <c r="E1859" s="60">
        <v>33.5</v>
      </c>
      <c r="G1859" s="60">
        <v>0.84</v>
      </c>
      <c r="H1859" s="60">
        <v>36.25</v>
      </c>
      <c r="I1859" s="60">
        <v>7.03</v>
      </c>
    </row>
    <row r="1860" spans="1:9" x14ac:dyDescent="0.3">
      <c r="A1860" s="60" t="s">
        <v>4891</v>
      </c>
      <c r="B1860" s="60" t="s">
        <v>8255</v>
      </c>
      <c r="C1860" s="60">
        <v>228.15</v>
      </c>
      <c r="E1860" s="60">
        <v>16.53</v>
      </c>
      <c r="G1860" s="60">
        <v>1.94</v>
      </c>
      <c r="H1860" s="60">
        <v>30.84</v>
      </c>
      <c r="I1860" s="60">
        <v>8.14</v>
      </c>
    </row>
    <row r="1861" spans="1:9" x14ac:dyDescent="0.3">
      <c r="A1861" s="60" t="s">
        <v>4892</v>
      </c>
      <c r="B1861" s="60" t="s">
        <v>8256</v>
      </c>
      <c r="C1861" s="60">
        <v>27.48</v>
      </c>
      <c r="E1861" s="60">
        <v>1.2</v>
      </c>
      <c r="G1861" s="60">
        <v>0</v>
      </c>
      <c r="H1861" s="60">
        <v>1.98</v>
      </c>
      <c r="I1861" s="60">
        <v>-193.56</v>
      </c>
    </row>
    <row r="1862" spans="1:9" x14ac:dyDescent="0.3">
      <c r="A1862" s="60" t="s">
        <v>4893</v>
      </c>
      <c r="B1862" s="60" t="s">
        <v>8257</v>
      </c>
      <c r="C1862" s="60">
        <v>300.99</v>
      </c>
      <c r="E1862" s="60">
        <v>27.89</v>
      </c>
      <c r="G1862" s="60">
        <v>3.3</v>
      </c>
      <c r="H1862" s="60">
        <v>28.18</v>
      </c>
      <c r="I1862" s="60">
        <v>10.119999999999999</v>
      </c>
    </row>
    <row r="1863" spans="1:9" x14ac:dyDescent="0.3">
      <c r="A1863" s="60" t="s">
        <v>4894</v>
      </c>
      <c r="B1863" s="60" t="s">
        <v>8258</v>
      </c>
      <c r="C1863" s="60">
        <v>3624.8</v>
      </c>
      <c r="E1863" s="60">
        <v>3.13</v>
      </c>
      <c r="G1863" s="60">
        <v>0</v>
      </c>
      <c r="H1863" s="60">
        <v>3.17</v>
      </c>
      <c r="I1863" s="60">
        <v>-7.34</v>
      </c>
    </row>
    <row r="1864" spans="1:9" x14ac:dyDescent="0.3">
      <c r="A1864" s="60" t="s">
        <v>4895</v>
      </c>
      <c r="B1864" s="60" t="s">
        <v>8259</v>
      </c>
      <c r="C1864" s="60">
        <v>89.97</v>
      </c>
      <c r="E1864" s="60">
        <v>8.4</v>
      </c>
      <c r="G1864" s="60">
        <v>0</v>
      </c>
      <c r="H1864" s="60">
        <v>8.4</v>
      </c>
      <c r="I1864" s="60">
        <v>8.4700000000000006</v>
      </c>
    </row>
    <row r="1865" spans="1:9" x14ac:dyDescent="0.3">
      <c r="A1865" s="60" t="s">
        <v>1482</v>
      </c>
      <c r="B1865" s="60" t="s">
        <v>1483</v>
      </c>
      <c r="C1865" s="60">
        <v>3621.29</v>
      </c>
      <c r="E1865" s="60">
        <v>32.85</v>
      </c>
      <c r="G1865" s="60">
        <v>0</v>
      </c>
      <c r="H1865" s="60">
        <v>32.85</v>
      </c>
      <c r="I1865" s="60">
        <v>7.61</v>
      </c>
    </row>
    <row r="1866" spans="1:9" x14ac:dyDescent="0.3">
      <c r="A1866" s="60" t="s">
        <v>1484</v>
      </c>
      <c r="B1866" s="60" t="s">
        <v>1485</v>
      </c>
      <c r="C1866" s="60">
        <v>10248.11</v>
      </c>
      <c r="E1866" s="60">
        <v>57.49</v>
      </c>
      <c r="G1866" s="60">
        <v>1.53</v>
      </c>
      <c r="H1866" s="60">
        <v>79.72</v>
      </c>
      <c r="I1866" s="60">
        <v>3.71</v>
      </c>
    </row>
    <row r="1867" spans="1:9" x14ac:dyDescent="0.3">
      <c r="A1867" s="60" t="s">
        <v>4896</v>
      </c>
      <c r="B1867" s="60" t="s">
        <v>8260</v>
      </c>
      <c r="C1867" s="60">
        <v>191.78</v>
      </c>
      <c r="E1867" s="60">
        <v>14.79</v>
      </c>
      <c r="G1867" s="60">
        <v>0</v>
      </c>
      <c r="H1867" s="60">
        <v>14.79</v>
      </c>
      <c r="I1867" s="60">
        <v>1.8</v>
      </c>
    </row>
    <row r="1868" spans="1:9" x14ac:dyDescent="0.3">
      <c r="A1868" s="60" t="s">
        <v>1486</v>
      </c>
      <c r="B1868" s="60" t="s">
        <v>1487</v>
      </c>
      <c r="C1868" s="60">
        <v>1238.28</v>
      </c>
      <c r="E1868" s="60">
        <v>14.85</v>
      </c>
      <c r="G1868" s="60">
        <v>0</v>
      </c>
      <c r="H1868" s="60">
        <v>15.22</v>
      </c>
      <c r="I1868" s="60">
        <v>27.35</v>
      </c>
    </row>
    <row r="1869" spans="1:9" x14ac:dyDescent="0.3">
      <c r="A1869" s="60" t="s">
        <v>4897</v>
      </c>
      <c r="B1869" s="60" t="s">
        <v>8261</v>
      </c>
      <c r="C1869" s="60">
        <v>83.62</v>
      </c>
      <c r="E1869" s="60">
        <v>2.4754</v>
      </c>
      <c r="G1869" s="60">
        <v>0</v>
      </c>
      <c r="H1869" s="60">
        <v>2.48</v>
      </c>
      <c r="I1869" s="60">
        <v>11.09</v>
      </c>
    </row>
    <row r="1870" spans="1:9" x14ac:dyDescent="0.3">
      <c r="A1870" s="60" t="s">
        <v>4898</v>
      </c>
      <c r="B1870" s="60" t="s">
        <v>8262</v>
      </c>
      <c r="C1870" s="60">
        <v>393.76</v>
      </c>
      <c r="E1870" s="60">
        <v>14</v>
      </c>
      <c r="G1870" s="60">
        <v>0</v>
      </c>
      <c r="H1870" s="60">
        <v>17.559999999999999</v>
      </c>
      <c r="I1870" s="60">
        <v>9.35</v>
      </c>
    </row>
    <row r="1871" spans="1:9" x14ac:dyDescent="0.3">
      <c r="A1871" s="60" t="s">
        <v>4899</v>
      </c>
      <c r="B1871" s="60" t="s">
        <v>8263</v>
      </c>
      <c r="C1871" s="60">
        <v>1245.3499999999999</v>
      </c>
      <c r="E1871" s="60">
        <v>8.75</v>
      </c>
      <c r="G1871" s="60">
        <v>0</v>
      </c>
      <c r="H1871" s="60">
        <v>11.53</v>
      </c>
      <c r="I1871" s="60">
        <v>-55.51</v>
      </c>
    </row>
    <row r="1872" spans="1:9" x14ac:dyDescent="0.3">
      <c r="A1872" s="60" t="s">
        <v>4900</v>
      </c>
      <c r="B1872" s="60" t="s">
        <v>8264</v>
      </c>
      <c r="C1872" s="60">
        <v>334.51</v>
      </c>
      <c r="E1872" s="60">
        <v>9.14</v>
      </c>
      <c r="G1872" s="60">
        <v>0</v>
      </c>
      <c r="H1872" s="60">
        <v>10.3</v>
      </c>
      <c r="I1872" s="60">
        <v>-22.55</v>
      </c>
    </row>
    <row r="1873" spans="1:9" x14ac:dyDescent="0.3">
      <c r="A1873" s="60" t="s">
        <v>4901</v>
      </c>
      <c r="B1873" s="60" t="s">
        <v>8265</v>
      </c>
      <c r="C1873" s="60">
        <v>121.93</v>
      </c>
      <c r="E1873" s="60">
        <v>19.8</v>
      </c>
      <c r="G1873" s="60">
        <v>0</v>
      </c>
      <c r="H1873" s="60">
        <v>23.78</v>
      </c>
      <c r="I1873" s="60">
        <v>26.29</v>
      </c>
    </row>
    <row r="1874" spans="1:9" x14ac:dyDescent="0.3">
      <c r="A1874" s="60" t="s">
        <v>4902</v>
      </c>
      <c r="B1874" s="60" t="s">
        <v>8266</v>
      </c>
      <c r="C1874" s="60">
        <v>431.64</v>
      </c>
      <c r="E1874" s="60">
        <v>12.8</v>
      </c>
      <c r="G1874" s="60">
        <v>0</v>
      </c>
      <c r="H1874" s="60">
        <v>13.82</v>
      </c>
      <c r="I1874" s="60">
        <v>12.38</v>
      </c>
    </row>
    <row r="1875" spans="1:9" x14ac:dyDescent="0.3">
      <c r="A1875" s="60" t="s">
        <v>4903</v>
      </c>
      <c r="B1875" s="60" t="s">
        <v>8267</v>
      </c>
      <c r="C1875" s="60">
        <v>12.21</v>
      </c>
      <c r="E1875" s="60">
        <v>1.34</v>
      </c>
      <c r="G1875" s="60">
        <v>0</v>
      </c>
      <c r="H1875" s="60">
        <v>1.71</v>
      </c>
      <c r="I1875" s="60">
        <v>9.3000000000000007</v>
      </c>
    </row>
    <row r="1876" spans="1:9" x14ac:dyDescent="0.3">
      <c r="A1876" s="60" t="s">
        <v>4904</v>
      </c>
      <c r="B1876" s="60" t="s">
        <v>8268</v>
      </c>
      <c r="C1876" s="60">
        <v>31.47</v>
      </c>
      <c r="E1876" s="60">
        <v>2</v>
      </c>
      <c r="G1876" s="60">
        <v>0</v>
      </c>
      <c r="H1876" s="60">
        <v>4.07</v>
      </c>
      <c r="I1876" s="60">
        <v>18.440000000000001</v>
      </c>
    </row>
    <row r="1877" spans="1:9" x14ac:dyDescent="0.3">
      <c r="A1877" s="60" t="s">
        <v>4905</v>
      </c>
      <c r="B1877" s="60" t="s">
        <v>8269</v>
      </c>
      <c r="C1877" s="60">
        <v>799.48</v>
      </c>
      <c r="E1877" s="60">
        <v>11.3</v>
      </c>
      <c r="G1877" s="60">
        <v>0</v>
      </c>
      <c r="H1877" s="60">
        <v>11.3</v>
      </c>
      <c r="I1877" s="60">
        <v>3.95</v>
      </c>
    </row>
    <row r="1878" spans="1:9" x14ac:dyDescent="0.3">
      <c r="A1878" s="60" t="s">
        <v>4906</v>
      </c>
      <c r="B1878" s="60" t="s">
        <v>8270</v>
      </c>
      <c r="C1878" s="60">
        <v>744.21</v>
      </c>
      <c r="E1878" s="60">
        <v>40.85</v>
      </c>
      <c r="G1878" s="60">
        <v>1.76</v>
      </c>
      <c r="H1878" s="60">
        <v>42</v>
      </c>
      <c r="I1878" s="60">
        <v>11.35</v>
      </c>
    </row>
    <row r="1879" spans="1:9" x14ac:dyDescent="0.3">
      <c r="A1879" s="60" t="s">
        <v>4907</v>
      </c>
      <c r="B1879" s="60" t="s">
        <v>8271</v>
      </c>
      <c r="C1879" s="60">
        <v>589.16</v>
      </c>
      <c r="E1879" s="60">
        <v>40</v>
      </c>
      <c r="G1879" s="60">
        <v>1.17</v>
      </c>
      <c r="H1879" s="60">
        <v>41.5</v>
      </c>
      <c r="I1879" s="60">
        <v>3.02</v>
      </c>
    </row>
    <row r="1880" spans="1:9" x14ac:dyDescent="0.3">
      <c r="A1880" s="60" t="s">
        <v>1488</v>
      </c>
      <c r="B1880" s="60" t="s">
        <v>1489</v>
      </c>
      <c r="C1880" s="60">
        <v>1652.41</v>
      </c>
      <c r="E1880" s="60">
        <v>34.33</v>
      </c>
      <c r="G1880" s="60">
        <v>0</v>
      </c>
      <c r="H1880" s="60">
        <v>51.18</v>
      </c>
      <c r="I1880" s="60">
        <v>12.56</v>
      </c>
    </row>
    <row r="1881" spans="1:9" x14ac:dyDescent="0.3">
      <c r="A1881" s="60" t="s">
        <v>1490</v>
      </c>
      <c r="B1881" s="60" t="s">
        <v>1491</v>
      </c>
      <c r="C1881" s="60">
        <v>51374.14</v>
      </c>
      <c r="E1881" s="60">
        <v>27.69</v>
      </c>
      <c r="G1881" s="60">
        <v>1.3</v>
      </c>
      <c r="H1881" s="60">
        <v>30.93</v>
      </c>
      <c r="I1881" s="60">
        <v>23.28</v>
      </c>
    </row>
    <row r="1882" spans="1:9" x14ac:dyDescent="0.3">
      <c r="A1882" s="60" t="s">
        <v>1492</v>
      </c>
      <c r="B1882" s="60" t="s">
        <v>1493</v>
      </c>
      <c r="C1882" s="60">
        <v>51615.34</v>
      </c>
      <c r="E1882" s="60">
        <v>27.82</v>
      </c>
      <c r="G1882" s="60">
        <v>1.29</v>
      </c>
      <c r="H1882" s="60">
        <v>31.06</v>
      </c>
      <c r="I1882" s="60">
        <v>23.28</v>
      </c>
    </row>
    <row r="1883" spans="1:9" x14ac:dyDescent="0.3">
      <c r="A1883" s="60" t="s">
        <v>4908</v>
      </c>
      <c r="B1883" s="60" t="s">
        <v>8272</v>
      </c>
      <c r="C1883" s="60">
        <v>840.36</v>
      </c>
      <c r="E1883" s="60">
        <v>22.8</v>
      </c>
      <c r="G1883" s="60">
        <v>0</v>
      </c>
      <c r="H1883" s="60">
        <v>23.3</v>
      </c>
      <c r="I1883" s="60">
        <v>27.68</v>
      </c>
    </row>
    <row r="1884" spans="1:9" x14ac:dyDescent="0.3">
      <c r="A1884" s="60" t="s">
        <v>4909</v>
      </c>
      <c r="B1884" s="60" t="s">
        <v>8273</v>
      </c>
      <c r="C1884" s="60">
        <v>33.840000000000003</v>
      </c>
      <c r="E1884" s="60">
        <v>0.62</v>
      </c>
      <c r="G1884" s="60">
        <v>0</v>
      </c>
      <c r="H1884" s="60">
        <v>6.8</v>
      </c>
      <c r="I1884" s="60">
        <v>-415.8</v>
      </c>
    </row>
    <row r="1885" spans="1:9" x14ac:dyDescent="0.3">
      <c r="A1885" s="60" t="s">
        <v>4910</v>
      </c>
      <c r="B1885" s="60" t="s">
        <v>8274</v>
      </c>
      <c r="C1885" s="60">
        <v>166.45</v>
      </c>
      <c r="E1885" s="60">
        <v>11.85</v>
      </c>
      <c r="G1885" s="60">
        <v>4.3</v>
      </c>
      <c r="H1885" s="60">
        <v>11.94</v>
      </c>
      <c r="I1885" s="60">
        <v>0.15</v>
      </c>
    </row>
    <row r="1886" spans="1:9" x14ac:dyDescent="0.3">
      <c r="A1886" s="60" t="s">
        <v>4911</v>
      </c>
      <c r="B1886" s="60" t="s">
        <v>8275</v>
      </c>
      <c r="C1886" s="60">
        <v>108.55</v>
      </c>
      <c r="E1886" s="60">
        <v>1.2925899999999999</v>
      </c>
      <c r="G1886" s="60">
        <v>0</v>
      </c>
      <c r="H1886" s="60">
        <v>1.68</v>
      </c>
      <c r="I1886" s="60">
        <v>-13.19</v>
      </c>
    </row>
    <row r="1887" spans="1:9" x14ac:dyDescent="0.3">
      <c r="A1887" s="60" t="s">
        <v>4912</v>
      </c>
      <c r="B1887" s="60" t="s">
        <v>8276</v>
      </c>
      <c r="C1887" s="60">
        <v>552.24</v>
      </c>
      <c r="E1887" s="60">
        <v>9.4700000000000006</v>
      </c>
      <c r="G1887" s="60">
        <v>4.22</v>
      </c>
      <c r="H1887" s="60">
        <v>11.69</v>
      </c>
      <c r="I1887" s="60">
        <v>-8.2799999999999994</v>
      </c>
    </row>
    <row r="1888" spans="1:9" x14ac:dyDescent="0.3">
      <c r="A1888" s="60" t="s">
        <v>4913</v>
      </c>
      <c r="B1888" s="60" t="s">
        <v>8277</v>
      </c>
      <c r="C1888" s="60">
        <v>5.58</v>
      </c>
      <c r="E1888" s="60">
        <v>0.56999999999999995</v>
      </c>
      <c r="G1888" s="60">
        <v>0</v>
      </c>
      <c r="H1888" s="60">
        <v>1.07</v>
      </c>
      <c r="I1888" s="60">
        <v>-10653.53</v>
      </c>
    </row>
    <row r="1889" spans="1:9" x14ac:dyDescent="0.3">
      <c r="A1889" s="60" t="s">
        <v>4914</v>
      </c>
      <c r="B1889" s="60" t="s">
        <v>8278</v>
      </c>
      <c r="C1889" s="60">
        <v>1649.64</v>
      </c>
      <c r="E1889" s="60">
        <v>58</v>
      </c>
      <c r="G1889" s="60">
        <v>0</v>
      </c>
      <c r="H1889" s="60">
        <v>58.53</v>
      </c>
      <c r="I1889" s="60">
        <v>59.23</v>
      </c>
    </row>
    <row r="1890" spans="1:9" x14ac:dyDescent="0.3">
      <c r="A1890" s="60" t="s">
        <v>4915</v>
      </c>
      <c r="B1890" s="60" t="s">
        <v>8279</v>
      </c>
      <c r="C1890" s="60">
        <v>7187.07</v>
      </c>
      <c r="E1890" s="60">
        <v>10.42</v>
      </c>
      <c r="G1890" s="60">
        <v>7.0000000000000007E-2</v>
      </c>
      <c r="H1890" s="60">
        <v>11.38</v>
      </c>
      <c r="I1890" s="60">
        <v>2.42</v>
      </c>
    </row>
    <row r="1891" spans="1:9" x14ac:dyDescent="0.3">
      <c r="A1891" s="60" t="s">
        <v>1494</v>
      </c>
      <c r="B1891" s="60" t="s">
        <v>1495</v>
      </c>
      <c r="C1891" s="60">
        <v>3023.5</v>
      </c>
      <c r="E1891" s="60">
        <v>25.86</v>
      </c>
      <c r="G1891" s="60">
        <v>2.94</v>
      </c>
      <c r="H1891" s="60">
        <v>29.61</v>
      </c>
      <c r="I1891" s="60">
        <v>11.92</v>
      </c>
    </row>
    <row r="1892" spans="1:9" x14ac:dyDescent="0.3">
      <c r="A1892" s="60" t="s">
        <v>4916</v>
      </c>
      <c r="B1892" s="60" t="s">
        <v>8280</v>
      </c>
      <c r="C1892" s="60">
        <v>109.19</v>
      </c>
      <c r="E1892" s="60">
        <v>25.4</v>
      </c>
      <c r="G1892" s="60">
        <v>3.31</v>
      </c>
      <c r="H1892" s="60">
        <v>25.65</v>
      </c>
      <c r="I1892" s="60">
        <v>7.53</v>
      </c>
    </row>
    <row r="1893" spans="1:9" x14ac:dyDescent="0.3">
      <c r="A1893" s="60" t="s">
        <v>4917</v>
      </c>
      <c r="B1893" s="60" t="s">
        <v>8281</v>
      </c>
      <c r="C1893" s="60">
        <v>643.12</v>
      </c>
      <c r="E1893" s="60">
        <v>16.96</v>
      </c>
      <c r="G1893" s="60">
        <v>0</v>
      </c>
      <c r="H1893" s="60">
        <v>19.63</v>
      </c>
      <c r="I1893" s="60">
        <v>33.840000000000003</v>
      </c>
    </row>
    <row r="1894" spans="1:9" x14ac:dyDescent="0.3">
      <c r="A1894" s="60" t="s">
        <v>4918</v>
      </c>
      <c r="B1894" s="60" t="s">
        <v>8282</v>
      </c>
      <c r="C1894" s="60">
        <v>92.02</v>
      </c>
      <c r="E1894" s="60">
        <v>10.8</v>
      </c>
      <c r="G1894" s="60">
        <v>0</v>
      </c>
      <c r="H1894" s="60">
        <v>10.8</v>
      </c>
      <c r="I1894" s="60">
        <v>0.81</v>
      </c>
    </row>
    <row r="1895" spans="1:9" x14ac:dyDescent="0.3">
      <c r="A1895" s="60" t="s">
        <v>4919</v>
      </c>
      <c r="B1895" s="60" t="s">
        <v>8283</v>
      </c>
      <c r="C1895" s="60">
        <v>187.69</v>
      </c>
      <c r="E1895" s="60">
        <v>4.95</v>
      </c>
      <c r="G1895" s="60">
        <v>0</v>
      </c>
      <c r="H1895" s="60">
        <v>4.95</v>
      </c>
      <c r="I1895" s="60">
        <v>3.62</v>
      </c>
    </row>
    <row r="1896" spans="1:9" x14ac:dyDescent="0.3">
      <c r="A1896" s="60" t="s">
        <v>1496</v>
      </c>
      <c r="B1896" s="60" t="s">
        <v>1497</v>
      </c>
      <c r="C1896" s="60">
        <v>12069.94</v>
      </c>
      <c r="E1896" s="60">
        <v>82.89</v>
      </c>
      <c r="G1896" s="60">
        <v>0.77</v>
      </c>
      <c r="H1896" s="60">
        <v>84.69</v>
      </c>
      <c r="I1896" s="60">
        <v>12.95</v>
      </c>
    </row>
    <row r="1897" spans="1:9" x14ac:dyDescent="0.3">
      <c r="A1897" s="60" t="s">
        <v>4920</v>
      </c>
      <c r="B1897" s="60" t="s">
        <v>8284</v>
      </c>
      <c r="C1897" s="60">
        <v>38.07</v>
      </c>
      <c r="E1897" s="60">
        <v>5.6</v>
      </c>
      <c r="G1897" s="60">
        <v>0.71</v>
      </c>
      <c r="H1897" s="60">
        <v>6.24</v>
      </c>
      <c r="I1897" s="60">
        <v>-3.37</v>
      </c>
    </row>
    <row r="1898" spans="1:9" x14ac:dyDescent="0.3">
      <c r="A1898" s="60" t="s">
        <v>4921</v>
      </c>
      <c r="B1898" s="60" t="s">
        <v>8285</v>
      </c>
      <c r="C1898" s="60">
        <v>357.43</v>
      </c>
      <c r="E1898" s="60">
        <v>9.57</v>
      </c>
      <c r="G1898" s="60">
        <v>2.5099999999999998</v>
      </c>
      <c r="H1898" s="60">
        <v>16.940000000000001</v>
      </c>
      <c r="I1898" s="60">
        <v>0.13</v>
      </c>
    </row>
    <row r="1899" spans="1:9" x14ac:dyDescent="0.3">
      <c r="A1899" s="60" t="s">
        <v>4922</v>
      </c>
      <c r="B1899" s="60" t="s">
        <v>8286</v>
      </c>
      <c r="C1899" s="60">
        <v>10065.02</v>
      </c>
      <c r="E1899" s="60">
        <v>436.94479999999999</v>
      </c>
      <c r="G1899" s="60">
        <v>2.29</v>
      </c>
      <c r="H1899" s="60">
        <v>588.95000000000005</v>
      </c>
      <c r="I1899" s="60">
        <v>3.18</v>
      </c>
    </row>
    <row r="1900" spans="1:9" x14ac:dyDescent="0.3">
      <c r="A1900" s="60" t="s">
        <v>4923</v>
      </c>
      <c r="B1900" s="60" t="s">
        <v>8287</v>
      </c>
      <c r="C1900" s="60">
        <v>779.81</v>
      </c>
      <c r="E1900" s="60">
        <v>29</v>
      </c>
      <c r="G1900" s="60">
        <v>0</v>
      </c>
      <c r="H1900" s="60">
        <v>38.43</v>
      </c>
      <c r="I1900" s="60">
        <v>14.66</v>
      </c>
    </row>
    <row r="1901" spans="1:9" x14ac:dyDescent="0.3">
      <c r="A1901" s="60" t="s">
        <v>1498</v>
      </c>
      <c r="B1901" s="60" t="s">
        <v>1499</v>
      </c>
      <c r="C1901" s="60">
        <v>1386.21</v>
      </c>
      <c r="E1901" s="60">
        <v>33.97</v>
      </c>
      <c r="G1901" s="60">
        <v>1.65</v>
      </c>
      <c r="H1901" s="60">
        <v>33.97</v>
      </c>
      <c r="I1901" s="60">
        <v>8.32</v>
      </c>
    </row>
    <row r="1902" spans="1:9" x14ac:dyDescent="0.3">
      <c r="A1902" s="60" t="s">
        <v>1500</v>
      </c>
      <c r="B1902" s="60" t="s">
        <v>1501</v>
      </c>
      <c r="C1902" s="60">
        <v>1190.0999999999999</v>
      </c>
      <c r="E1902" s="60">
        <v>7.61</v>
      </c>
      <c r="G1902" s="60">
        <v>10.51</v>
      </c>
      <c r="H1902" s="60">
        <v>15.55</v>
      </c>
      <c r="I1902" s="60">
        <v>20.67</v>
      </c>
    </row>
    <row r="1903" spans="1:9" x14ac:dyDescent="0.3">
      <c r="A1903" s="60" t="s">
        <v>4924</v>
      </c>
      <c r="B1903" s="60" t="s">
        <v>8288</v>
      </c>
      <c r="C1903" s="60">
        <v>430.48</v>
      </c>
      <c r="E1903" s="60">
        <v>15.9</v>
      </c>
      <c r="G1903" s="60">
        <v>0</v>
      </c>
      <c r="H1903" s="60">
        <v>18.489999999999998</v>
      </c>
      <c r="I1903" s="60">
        <v>-627.47</v>
      </c>
    </row>
    <row r="1904" spans="1:9" x14ac:dyDescent="0.3">
      <c r="A1904" s="60" t="s">
        <v>4925</v>
      </c>
      <c r="B1904" s="60" t="s">
        <v>8289</v>
      </c>
      <c r="C1904" s="60">
        <v>376.24</v>
      </c>
      <c r="E1904" s="60">
        <v>38.15</v>
      </c>
      <c r="G1904" s="60">
        <v>0</v>
      </c>
      <c r="H1904" s="60">
        <v>40</v>
      </c>
      <c r="I1904" s="60">
        <v>6.39</v>
      </c>
    </row>
    <row r="1905" spans="1:9" x14ac:dyDescent="0.3">
      <c r="A1905" s="60" t="s">
        <v>4926</v>
      </c>
      <c r="B1905" s="60" t="s">
        <v>8290</v>
      </c>
      <c r="C1905" s="60">
        <v>297.83</v>
      </c>
      <c r="E1905" s="60">
        <v>8.8000000000000007</v>
      </c>
      <c r="G1905" s="60">
        <v>0</v>
      </c>
      <c r="H1905" s="60">
        <v>10.96</v>
      </c>
      <c r="I1905" s="60">
        <v>-1.56</v>
      </c>
    </row>
    <row r="1906" spans="1:9" x14ac:dyDescent="0.3">
      <c r="A1906" s="60" t="s">
        <v>4927</v>
      </c>
      <c r="B1906" s="60" t="s">
        <v>8291</v>
      </c>
      <c r="C1906" s="60">
        <v>78.83</v>
      </c>
      <c r="E1906" s="60">
        <v>4.6500000000000004</v>
      </c>
      <c r="G1906" s="60">
        <v>0</v>
      </c>
      <c r="H1906" s="60">
        <v>12.81</v>
      </c>
      <c r="I1906" s="60">
        <v>3.13</v>
      </c>
    </row>
    <row r="1907" spans="1:9" x14ac:dyDescent="0.3">
      <c r="A1907" s="60" t="s">
        <v>1502</v>
      </c>
      <c r="B1907" s="60" t="s">
        <v>1503</v>
      </c>
      <c r="C1907" s="60">
        <v>9892.9699999999993</v>
      </c>
      <c r="E1907" s="60">
        <v>137.81</v>
      </c>
      <c r="G1907" s="60">
        <v>2.84</v>
      </c>
      <c r="H1907" s="60">
        <v>170.35</v>
      </c>
      <c r="I1907" s="60">
        <v>10.87</v>
      </c>
    </row>
    <row r="1908" spans="1:9" x14ac:dyDescent="0.3">
      <c r="A1908" s="60" t="s">
        <v>4928</v>
      </c>
      <c r="B1908" s="60" t="s">
        <v>8292</v>
      </c>
      <c r="C1908" s="60">
        <v>30.96</v>
      </c>
      <c r="E1908" s="60">
        <v>5.3</v>
      </c>
      <c r="G1908" s="60">
        <v>7.55</v>
      </c>
      <c r="H1908" s="60">
        <v>6.74</v>
      </c>
      <c r="I1908" s="60">
        <v>-800.12</v>
      </c>
    </row>
    <row r="1909" spans="1:9" x14ac:dyDescent="0.3">
      <c r="A1909" s="60" t="s">
        <v>4929</v>
      </c>
      <c r="B1909" s="60" t="s">
        <v>8293</v>
      </c>
      <c r="C1909" s="60">
        <v>369.54</v>
      </c>
      <c r="E1909" s="60">
        <v>34.35</v>
      </c>
      <c r="G1909" s="60">
        <v>0</v>
      </c>
      <c r="H1909" s="60">
        <v>37.75</v>
      </c>
      <c r="I1909" s="60">
        <v>12.71</v>
      </c>
    </row>
    <row r="1910" spans="1:9" x14ac:dyDescent="0.3">
      <c r="A1910" s="60" t="s">
        <v>4930</v>
      </c>
      <c r="B1910" s="60" t="s">
        <v>8294</v>
      </c>
      <c r="C1910" s="60">
        <v>97.23</v>
      </c>
      <c r="E1910" s="60">
        <v>10.24</v>
      </c>
      <c r="G1910" s="60">
        <v>1.17</v>
      </c>
      <c r="H1910" s="60">
        <v>10.24</v>
      </c>
      <c r="I1910" s="60">
        <v>7.64</v>
      </c>
    </row>
    <row r="1911" spans="1:9" x14ac:dyDescent="0.3">
      <c r="A1911" s="60" t="s">
        <v>4931</v>
      </c>
      <c r="B1911" s="60" t="s">
        <v>8295</v>
      </c>
      <c r="C1911" s="60">
        <v>98.14</v>
      </c>
      <c r="E1911" s="60">
        <v>32.093000000000004</v>
      </c>
      <c r="G1911" s="60">
        <v>1.25</v>
      </c>
      <c r="H1911" s="60">
        <v>32.090000000000003</v>
      </c>
      <c r="I1911" s="60">
        <v>13.03</v>
      </c>
    </row>
    <row r="1912" spans="1:9" x14ac:dyDescent="0.3">
      <c r="A1912" s="60" t="s">
        <v>4932</v>
      </c>
      <c r="B1912" s="60" t="s">
        <v>8296</v>
      </c>
      <c r="C1912" s="60">
        <v>828.23</v>
      </c>
      <c r="E1912" s="60">
        <v>5.7</v>
      </c>
      <c r="G1912" s="60">
        <v>12.63</v>
      </c>
      <c r="H1912" s="60">
        <v>6.47</v>
      </c>
      <c r="I1912" s="60">
        <v>8.7799999999999994</v>
      </c>
    </row>
    <row r="1913" spans="1:9" x14ac:dyDescent="0.3">
      <c r="A1913" s="60" t="s">
        <v>4933</v>
      </c>
      <c r="B1913" s="60" t="s">
        <v>8297</v>
      </c>
      <c r="C1913" s="60">
        <v>88.4</v>
      </c>
      <c r="E1913" s="60">
        <v>40.090000000000003</v>
      </c>
      <c r="G1913" s="60">
        <v>1.3</v>
      </c>
      <c r="H1913" s="60">
        <v>40.15</v>
      </c>
      <c r="I1913" s="60">
        <v>9.07</v>
      </c>
    </row>
    <row r="1914" spans="1:9" x14ac:dyDescent="0.3">
      <c r="A1914" s="60" t="s">
        <v>4934</v>
      </c>
      <c r="B1914" s="60" t="s">
        <v>8298</v>
      </c>
      <c r="C1914" s="60">
        <v>271.69</v>
      </c>
      <c r="E1914" s="60">
        <v>9.2200000000000006</v>
      </c>
      <c r="G1914" s="60">
        <v>9.76</v>
      </c>
      <c r="H1914" s="60">
        <v>9.2200000000000006</v>
      </c>
      <c r="I1914" s="60">
        <v>7.71</v>
      </c>
    </row>
    <row r="1915" spans="1:9" x14ac:dyDescent="0.3">
      <c r="A1915" s="60" t="s">
        <v>4935</v>
      </c>
      <c r="B1915" s="60" t="s">
        <v>8299</v>
      </c>
      <c r="C1915" s="60">
        <v>18.899999999999999</v>
      </c>
      <c r="E1915" s="60">
        <v>1.65</v>
      </c>
      <c r="G1915" s="60">
        <v>0</v>
      </c>
      <c r="H1915" s="60">
        <v>2.38</v>
      </c>
      <c r="I1915" s="60">
        <v>15.65</v>
      </c>
    </row>
    <row r="1916" spans="1:9" x14ac:dyDescent="0.3">
      <c r="A1916" s="60" t="s">
        <v>1504</v>
      </c>
      <c r="B1916" s="60" t="s">
        <v>1505</v>
      </c>
      <c r="C1916" s="60">
        <v>2440.63</v>
      </c>
      <c r="E1916" s="60">
        <v>10</v>
      </c>
      <c r="G1916" s="60">
        <v>8.91</v>
      </c>
      <c r="H1916" s="60">
        <v>10</v>
      </c>
      <c r="I1916" s="60">
        <v>9.68</v>
      </c>
    </row>
    <row r="1917" spans="1:9" x14ac:dyDescent="0.3">
      <c r="A1917" s="60" t="s">
        <v>1506</v>
      </c>
      <c r="B1917" s="60" t="s">
        <v>1507</v>
      </c>
      <c r="C1917" s="60">
        <v>3035.3</v>
      </c>
      <c r="E1917" s="60">
        <v>29.21</v>
      </c>
      <c r="G1917" s="60">
        <v>0</v>
      </c>
      <c r="H1917" s="60">
        <v>73.209999999999994</v>
      </c>
      <c r="I1917" s="60">
        <v>9.58</v>
      </c>
    </row>
    <row r="1918" spans="1:9" x14ac:dyDescent="0.3">
      <c r="A1918" s="60" t="s">
        <v>4936</v>
      </c>
      <c r="B1918" s="60" t="s">
        <v>8300</v>
      </c>
      <c r="C1918" s="60">
        <v>896.4</v>
      </c>
      <c r="E1918" s="60">
        <v>6.13</v>
      </c>
      <c r="G1918" s="60">
        <v>0</v>
      </c>
      <c r="H1918" s="60">
        <v>9.51</v>
      </c>
      <c r="I1918" s="60">
        <v>5.97</v>
      </c>
    </row>
    <row r="1919" spans="1:9" x14ac:dyDescent="0.3">
      <c r="A1919" s="60" t="s">
        <v>4937</v>
      </c>
      <c r="B1919" s="60" t="s">
        <v>8301</v>
      </c>
      <c r="C1919" s="60">
        <v>26.01</v>
      </c>
      <c r="E1919" s="60">
        <v>1.44</v>
      </c>
      <c r="G1919" s="60">
        <v>0</v>
      </c>
      <c r="H1919" s="60">
        <v>3.5</v>
      </c>
      <c r="I1919" s="60">
        <v>-111.09</v>
      </c>
    </row>
    <row r="1920" spans="1:9" x14ac:dyDescent="0.3">
      <c r="A1920" s="60" t="s">
        <v>4938</v>
      </c>
      <c r="B1920" s="60" t="s">
        <v>8302</v>
      </c>
      <c r="C1920" s="60">
        <v>5.43</v>
      </c>
      <c r="E1920" s="60">
        <v>5.9499999999999997E-2</v>
      </c>
      <c r="G1920" s="60">
        <v>0</v>
      </c>
      <c r="H1920" s="60">
        <v>0.18</v>
      </c>
      <c r="I1920" s="60">
        <v>-7376.67</v>
      </c>
    </row>
    <row r="1921" spans="1:9" x14ac:dyDescent="0.3">
      <c r="A1921" s="60" t="s">
        <v>1508</v>
      </c>
      <c r="B1921" s="60" t="s">
        <v>1509</v>
      </c>
      <c r="C1921" s="60">
        <v>1312.51</v>
      </c>
      <c r="E1921" s="60">
        <v>12.24</v>
      </c>
      <c r="G1921" s="60">
        <v>6.21</v>
      </c>
      <c r="H1921" s="60">
        <v>13.15</v>
      </c>
      <c r="I1921" s="60">
        <v>2.38</v>
      </c>
    </row>
    <row r="1922" spans="1:9" x14ac:dyDescent="0.3">
      <c r="A1922" s="60" t="s">
        <v>4939</v>
      </c>
      <c r="B1922" s="60" t="s">
        <v>8303</v>
      </c>
      <c r="C1922" s="60">
        <v>942.31</v>
      </c>
      <c r="E1922" s="60">
        <v>15.73</v>
      </c>
      <c r="G1922" s="60">
        <v>1.78</v>
      </c>
      <c r="H1922" s="60">
        <v>16.98</v>
      </c>
      <c r="I1922" s="60">
        <v>11.98</v>
      </c>
    </row>
    <row r="1923" spans="1:9" x14ac:dyDescent="0.3">
      <c r="A1923" s="60" t="s">
        <v>4940</v>
      </c>
      <c r="B1923" s="60" t="s">
        <v>8304</v>
      </c>
      <c r="C1923" s="60">
        <v>125.76</v>
      </c>
      <c r="E1923" s="60">
        <v>12.1</v>
      </c>
      <c r="G1923" s="60">
        <v>1.32</v>
      </c>
      <c r="H1923" s="60">
        <v>20.47</v>
      </c>
      <c r="I1923" s="60">
        <v>-0.89</v>
      </c>
    </row>
    <row r="1924" spans="1:9" x14ac:dyDescent="0.3">
      <c r="A1924" s="60" t="s">
        <v>1510</v>
      </c>
      <c r="B1924" s="60" t="s">
        <v>1511</v>
      </c>
      <c r="C1924" s="60">
        <v>1416.68</v>
      </c>
      <c r="E1924" s="60">
        <v>40.869999999999997</v>
      </c>
      <c r="G1924" s="60">
        <v>1.08</v>
      </c>
      <c r="H1924" s="60">
        <v>52.53</v>
      </c>
      <c r="I1924" s="60">
        <v>19.59</v>
      </c>
    </row>
    <row r="1925" spans="1:9" x14ac:dyDescent="0.3">
      <c r="A1925" s="60" t="s">
        <v>4941</v>
      </c>
      <c r="B1925" s="60" t="s">
        <v>8305</v>
      </c>
      <c r="C1925" s="60">
        <v>1038.55</v>
      </c>
      <c r="E1925" s="60">
        <v>13.71</v>
      </c>
      <c r="G1925" s="60">
        <v>9.6300000000000008</v>
      </c>
      <c r="H1925" s="60">
        <v>13.71</v>
      </c>
      <c r="I1925" s="60">
        <v>-1.25</v>
      </c>
    </row>
    <row r="1926" spans="1:9" x14ac:dyDescent="0.3">
      <c r="A1926" s="60" t="s">
        <v>4942</v>
      </c>
      <c r="B1926" s="60" t="s">
        <v>8306</v>
      </c>
      <c r="C1926" s="60">
        <v>583.91</v>
      </c>
      <c r="E1926" s="60">
        <v>21.45</v>
      </c>
      <c r="G1926" s="60">
        <v>0</v>
      </c>
      <c r="H1926" s="60">
        <v>28.25</v>
      </c>
      <c r="I1926" s="60">
        <v>8.84</v>
      </c>
    </row>
    <row r="1927" spans="1:9" x14ac:dyDescent="0.3">
      <c r="A1927" s="60" t="s">
        <v>4943</v>
      </c>
      <c r="B1927" s="60" t="s">
        <v>8307</v>
      </c>
      <c r="C1927" s="60">
        <v>30.03</v>
      </c>
      <c r="E1927" s="60">
        <v>1.28</v>
      </c>
      <c r="G1927" s="60">
        <v>0</v>
      </c>
      <c r="H1927" s="60">
        <v>2.48</v>
      </c>
      <c r="I1927" s="60">
        <v>-14.92</v>
      </c>
    </row>
    <row r="1928" spans="1:9" x14ac:dyDescent="0.3">
      <c r="A1928" s="60" t="s">
        <v>4944</v>
      </c>
      <c r="B1928" s="60" t="s">
        <v>8308</v>
      </c>
      <c r="C1928" s="60">
        <v>287.89</v>
      </c>
      <c r="E1928" s="60">
        <v>16.04</v>
      </c>
      <c r="G1928" s="60">
        <v>0</v>
      </c>
      <c r="H1928" s="60">
        <v>24.57</v>
      </c>
      <c r="I1928" s="60">
        <v>-5.4</v>
      </c>
    </row>
    <row r="1929" spans="1:9" x14ac:dyDescent="0.3">
      <c r="A1929" s="60" t="s">
        <v>1512</v>
      </c>
      <c r="B1929" s="60" t="s">
        <v>1513</v>
      </c>
      <c r="C1929" s="60">
        <v>7732.55</v>
      </c>
      <c r="E1929" s="60">
        <v>34.26</v>
      </c>
      <c r="G1929" s="60">
        <v>0</v>
      </c>
      <c r="H1929" s="60">
        <v>35.4</v>
      </c>
      <c r="I1929" s="60">
        <v>10.93</v>
      </c>
    </row>
    <row r="1930" spans="1:9" x14ac:dyDescent="0.3">
      <c r="A1930" s="60" t="s">
        <v>4945</v>
      </c>
      <c r="B1930" s="60" t="s">
        <v>8309</v>
      </c>
      <c r="C1930" s="60">
        <v>699.73</v>
      </c>
      <c r="E1930" s="60">
        <v>12.34</v>
      </c>
      <c r="G1930" s="60">
        <v>0</v>
      </c>
      <c r="H1930" s="60">
        <v>16.600000000000001</v>
      </c>
      <c r="I1930" s="60">
        <v>-3.91</v>
      </c>
    </row>
    <row r="1931" spans="1:9" x14ac:dyDescent="0.3">
      <c r="A1931" s="60" t="s">
        <v>4946</v>
      </c>
      <c r="B1931" s="60" t="s">
        <v>8310</v>
      </c>
      <c r="C1931" s="60">
        <v>12.02</v>
      </c>
      <c r="E1931" s="60">
        <v>1.1499999999999999</v>
      </c>
      <c r="G1931" s="60">
        <v>0</v>
      </c>
      <c r="H1931" s="60">
        <v>1.92</v>
      </c>
      <c r="I1931" s="60">
        <v>-1.94</v>
      </c>
    </row>
    <row r="1932" spans="1:9" x14ac:dyDescent="0.3">
      <c r="A1932" s="60" t="s">
        <v>1514</v>
      </c>
      <c r="B1932" s="60" t="s">
        <v>1515</v>
      </c>
      <c r="C1932" s="60">
        <v>5357.32</v>
      </c>
      <c r="E1932" s="60">
        <v>30.96</v>
      </c>
      <c r="G1932" s="60">
        <v>0</v>
      </c>
      <c r="H1932" s="60">
        <v>37.17</v>
      </c>
      <c r="I1932" s="60">
        <v>1.36</v>
      </c>
    </row>
    <row r="1933" spans="1:9" x14ac:dyDescent="0.3">
      <c r="A1933" s="60" t="s">
        <v>4947</v>
      </c>
      <c r="B1933" s="60" t="s">
        <v>8311</v>
      </c>
      <c r="C1933" s="60">
        <v>4011.75</v>
      </c>
      <c r="E1933" s="60">
        <v>3.42</v>
      </c>
      <c r="G1933" s="60">
        <v>12.28</v>
      </c>
      <c r="H1933" s="60">
        <v>5.79</v>
      </c>
      <c r="I1933" s="60">
        <v>2.0499999999999998</v>
      </c>
    </row>
    <row r="1934" spans="1:9" x14ac:dyDescent="0.3">
      <c r="A1934" s="60" t="s">
        <v>4948</v>
      </c>
      <c r="B1934" s="60" t="s">
        <v>8312</v>
      </c>
      <c r="C1934" s="60">
        <v>89.34</v>
      </c>
      <c r="E1934" s="60">
        <v>1.96</v>
      </c>
      <c r="G1934" s="60">
        <v>0</v>
      </c>
      <c r="H1934" s="60">
        <v>3.88</v>
      </c>
      <c r="I1934" s="60">
        <v>-36.549999999999997</v>
      </c>
    </row>
    <row r="1935" spans="1:9" x14ac:dyDescent="0.3">
      <c r="A1935" s="60" t="s">
        <v>1516</v>
      </c>
      <c r="B1935" s="60" t="s">
        <v>1517</v>
      </c>
      <c r="C1935" s="60">
        <v>30919.8</v>
      </c>
      <c r="E1935" s="60">
        <v>20.099299999999999</v>
      </c>
      <c r="G1935" s="60">
        <v>0</v>
      </c>
      <c r="H1935" s="60">
        <v>21.19</v>
      </c>
      <c r="I1935" s="60">
        <v>30.37</v>
      </c>
    </row>
    <row r="1936" spans="1:9" x14ac:dyDescent="0.3">
      <c r="A1936" s="60" t="s">
        <v>145</v>
      </c>
      <c r="B1936" s="60" t="s">
        <v>146</v>
      </c>
      <c r="C1936" s="60">
        <v>16500.02</v>
      </c>
      <c r="E1936" s="60">
        <v>37.200000000000003</v>
      </c>
      <c r="G1936" s="60">
        <v>0.64</v>
      </c>
      <c r="H1936" s="60">
        <v>42.6</v>
      </c>
      <c r="I1936" s="60">
        <v>4.92</v>
      </c>
    </row>
    <row r="1937" spans="1:9" x14ac:dyDescent="0.3">
      <c r="A1937" s="60" t="s">
        <v>1518</v>
      </c>
      <c r="B1937" s="60" t="s">
        <v>1519</v>
      </c>
      <c r="C1937" s="60">
        <v>2428.5500000000002</v>
      </c>
      <c r="E1937" s="60">
        <v>48.24</v>
      </c>
      <c r="G1937" s="60">
        <v>1.1599999999999999</v>
      </c>
      <c r="H1937" s="60">
        <v>48.82</v>
      </c>
      <c r="I1937" s="60">
        <v>13.66</v>
      </c>
    </row>
    <row r="1938" spans="1:9" x14ac:dyDescent="0.3">
      <c r="A1938" s="60" t="s">
        <v>1520</v>
      </c>
      <c r="B1938" s="60" t="s">
        <v>1521</v>
      </c>
      <c r="C1938" s="60">
        <v>3075.56</v>
      </c>
      <c r="E1938" s="60">
        <v>17.75</v>
      </c>
      <c r="G1938" s="60">
        <v>2.25</v>
      </c>
      <c r="H1938" s="60">
        <v>17.75</v>
      </c>
      <c r="I1938" s="60">
        <v>7.57</v>
      </c>
    </row>
    <row r="1939" spans="1:9" x14ac:dyDescent="0.3">
      <c r="A1939" s="60" t="s">
        <v>1522</v>
      </c>
      <c r="B1939" s="60" t="s">
        <v>1523</v>
      </c>
      <c r="C1939" s="60">
        <v>3382.52</v>
      </c>
      <c r="E1939" s="60">
        <v>60.23</v>
      </c>
      <c r="G1939" s="60">
        <v>5.48</v>
      </c>
      <c r="H1939" s="60">
        <v>63.2</v>
      </c>
      <c r="I1939" s="60">
        <v>768.42</v>
      </c>
    </row>
    <row r="1940" spans="1:9" x14ac:dyDescent="0.3">
      <c r="A1940" s="60" t="s">
        <v>4949</v>
      </c>
      <c r="B1940" s="60" t="s">
        <v>8313</v>
      </c>
      <c r="C1940" s="60">
        <v>78.36</v>
      </c>
      <c r="E1940" s="60">
        <v>12.5</v>
      </c>
      <c r="G1940" s="60">
        <v>0</v>
      </c>
      <c r="H1940" s="60">
        <v>12.5</v>
      </c>
      <c r="I1940" s="60">
        <v>13.24</v>
      </c>
    </row>
    <row r="1941" spans="1:9" x14ac:dyDescent="0.3">
      <c r="A1941" s="60" t="s">
        <v>4950</v>
      </c>
      <c r="B1941" s="60" t="s">
        <v>8314</v>
      </c>
      <c r="C1941" s="60">
        <v>63.51</v>
      </c>
      <c r="E1941" s="60">
        <v>10.51</v>
      </c>
      <c r="G1941" s="60">
        <v>0.76</v>
      </c>
      <c r="H1941" s="60">
        <v>10.81</v>
      </c>
      <c r="I1941" s="60">
        <v>2.27</v>
      </c>
    </row>
    <row r="1942" spans="1:9" x14ac:dyDescent="0.3">
      <c r="A1942" s="60" t="s">
        <v>4951</v>
      </c>
      <c r="B1942" s="60" t="s">
        <v>8315</v>
      </c>
      <c r="C1942" s="60">
        <v>121.31</v>
      </c>
      <c r="E1942" s="60">
        <v>2.4500000000000002</v>
      </c>
      <c r="G1942" s="60">
        <v>0</v>
      </c>
      <c r="H1942" s="60">
        <v>3.81</v>
      </c>
      <c r="I1942" s="60">
        <v>-9.89</v>
      </c>
    </row>
    <row r="1943" spans="1:9" x14ac:dyDescent="0.3">
      <c r="A1943" s="60" t="s">
        <v>4952</v>
      </c>
      <c r="B1943" s="60" t="s">
        <v>8316</v>
      </c>
      <c r="C1943" s="60">
        <v>0.38</v>
      </c>
      <c r="E1943" s="60">
        <v>1E-4</v>
      </c>
      <c r="G1943" s="60">
        <v>0</v>
      </c>
      <c r="H1943" s="60">
        <v>0</v>
      </c>
      <c r="I1943" s="60">
        <v>-2.11</v>
      </c>
    </row>
    <row r="1944" spans="1:9" x14ac:dyDescent="0.3">
      <c r="A1944" s="60" t="s">
        <v>4953</v>
      </c>
      <c r="B1944" s="60" t="s">
        <v>8317</v>
      </c>
      <c r="C1944" s="60">
        <v>904.75</v>
      </c>
      <c r="E1944" s="60">
        <v>19.75</v>
      </c>
      <c r="G1944" s="60">
        <v>0</v>
      </c>
      <c r="H1944" s="60">
        <v>22.99</v>
      </c>
      <c r="I1944" s="60">
        <v>-31.79</v>
      </c>
    </row>
    <row r="1945" spans="1:9" x14ac:dyDescent="0.3">
      <c r="A1945" s="60" t="s">
        <v>1524</v>
      </c>
      <c r="B1945" s="60" t="s">
        <v>1525</v>
      </c>
      <c r="C1945" s="60">
        <v>1481.89</v>
      </c>
      <c r="E1945" s="60">
        <v>48.55</v>
      </c>
      <c r="G1945" s="60">
        <v>0.99</v>
      </c>
      <c r="H1945" s="60">
        <v>48.75</v>
      </c>
      <c r="I1945" s="60">
        <v>13.88</v>
      </c>
    </row>
    <row r="1946" spans="1:9" x14ac:dyDescent="0.3">
      <c r="A1946" s="60" t="s">
        <v>4954</v>
      </c>
      <c r="B1946" s="60" t="s">
        <v>8318</v>
      </c>
      <c r="C1946" s="60">
        <v>31.9</v>
      </c>
      <c r="E1946" s="60">
        <v>18.45</v>
      </c>
      <c r="G1946" s="60">
        <v>4.34</v>
      </c>
      <c r="H1946" s="60">
        <v>20</v>
      </c>
      <c r="I1946" s="60">
        <v>5.51</v>
      </c>
    </row>
    <row r="1947" spans="1:9" x14ac:dyDescent="0.3">
      <c r="A1947" s="60" t="s">
        <v>4955</v>
      </c>
      <c r="B1947" s="60" t="s">
        <v>8319</v>
      </c>
      <c r="C1947" s="60">
        <v>43.7</v>
      </c>
      <c r="E1947" s="60">
        <v>7.8</v>
      </c>
      <c r="G1947" s="60">
        <v>0</v>
      </c>
      <c r="H1947" s="60">
        <v>19.8</v>
      </c>
      <c r="I1947" s="60">
        <v>-73.45</v>
      </c>
    </row>
    <row r="1948" spans="1:9" x14ac:dyDescent="0.3">
      <c r="A1948" s="60" t="s">
        <v>4956</v>
      </c>
      <c r="B1948" s="60" t="s">
        <v>8320</v>
      </c>
      <c r="C1948" s="60">
        <v>58.13</v>
      </c>
      <c r="E1948" s="60">
        <v>11.8</v>
      </c>
      <c r="G1948" s="60">
        <v>1.02</v>
      </c>
      <c r="H1948" s="60">
        <v>12.15</v>
      </c>
      <c r="I1948" s="60">
        <v>10.66</v>
      </c>
    </row>
    <row r="1949" spans="1:9" x14ac:dyDescent="0.3">
      <c r="A1949" s="60" t="s">
        <v>1526</v>
      </c>
      <c r="B1949" s="60" t="s">
        <v>1527</v>
      </c>
      <c r="C1949" s="60">
        <v>4876.3900000000003</v>
      </c>
      <c r="E1949" s="60">
        <v>24.29</v>
      </c>
      <c r="G1949" s="60">
        <v>0</v>
      </c>
      <c r="H1949" s="60">
        <v>28.39</v>
      </c>
      <c r="I1949" s="60">
        <v>20.68</v>
      </c>
    </row>
    <row r="1950" spans="1:9" x14ac:dyDescent="0.3">
      <c r="A1950" s="60" t="s">
        <v>4957</v>
      </c>
      <c r="B1950" s="60" t="s">
        <v>8321</v>
      </c>
      <c r="C1950" s="60">
        <v>761.53</v>
      </c>
      <c r="E1950" s="60">
        <v>49.91</v>
      </c>
      <c r="G1950" s="60">
        <v>1.44</v>
      </c>
      <c r="H1950" s="60">
        <v>49.91</v>
      </c>
      <c r="I1950" s="60">
        <v>11.33</v>
      </c>
    </row>
    <row r="1951" spans="1:9" x14ac:dyDescent="0.3">
      <c r="A1951" s="60" t="s">
        <v>4958</v>
      </c>
      <c r="B1951" s="60" t="s">
        <v>8322</v>
      </c>
      <c r="C1951" s="60">
        <v>144.63</v>
      </c>
      <c r="E1951" s="60">
        <v>9.5500000000000007</v>
      </c>
      <c r="G1951" s="60">
        <v>0</v>
      </c>
      <c r="H1951" s="60">
        <v>9.5500000000000007</v>
      </c>
      <c r="I1951" s="60">
        <v>-10.28</v>
      </c>
    </row>
    <row r="1952" spans="1:9" x14ac:dyDescent="0.3">
      <c r="A1952" s="60" t="s">
        <v>4959</v>
      </c>
      <c r="B1952" s="60" t="s">
        <v>8323</v>
      </c>
      <c r="C1952" s="60">
        <v>247.01</v>
      </c>
      <c r="E1952" s="60">
        <v>8.16</v>
      </c>
      <c r="G1952" s="60">
        <v>9.19</v>
      </c>
      <c r="H1952" s="60">
        <v>9.24</v>
      </c>
      <c r="I1952" s="60">
        <v>7.59</v>
      </c>
    </row>
    <row r="1953" spans="1:9" x14ac:dyDescent="0.3">
      <c r="A1953" s="60" t="s">
        <v>4960</v>
      </c>
      <c r="B1953" s="60" t="s">
        <v>8324</v>
      </c>
      <c r="C1953" s="60">
        <v>38.85</v>
      </c>
      <c r="E1953" s="60">
        <v>3.58</v>
      </c>
      <c r="G1953" s="60">
        <v>0</v>
      </c>
      <c r="H1953" s="60">
        <v>45.4</v>
      </c>
      <c r="I1953" s="60">
        <v>-115.12</v>
      </c>
    </row>
    <row r="1954" spans="1:9" x14ac:dyDescent="0.3">
      <c r="A1954" s="60" t="s">
        <v>4961</v>
      </c>
      <c r="B1954" s="60" t="s">
        <v>8325</v>
      </c>
      <c r="C1954" s="60">
        <v>28.52</v>
      </c>
      <c r="E1954" s="60">
        <v>0.97</v>
      </c>
      <c r="G1954" s="60">
        <v>0</v>
      </c>
      <c r="H1954" s="60">
        <v>2.87</v>
      </c>
      <c r="I1954" s="60">
        <v>-215.16</v>
      </c>
    </row>
    <row r="1955" spans="1:9" x14ac:dyDescent="0.3">
      <c r="A1955" s="60" t="s">
        <v>4962</v>
      </c>
      <c r="B1955" s="60" t="s">
        <v>8326</v>
      </c>
      <c r="C1955" s="60">
        <v>146.69</v>
      </c>
      <c r="E1955" s="60">
        <v>9.14</v>
      </c>
      <c r="G1955" s="60">
        <v>15.32</v>
      </c>
      <c r="H1955" s="60">
        <v>14.15</v>
      </c>
      <c r="I1955" s="60">
        <v>9.77</v>
      </c>
    </row>
    <row r="1956" spans="1:9" x14ac:dyDescent="0.3">
      <c r="A1956" s="60" t="s">
        <v>4963</v>
      </c>
      <c r="B1956" s="60" t="s">
        <v>8327</v>
      </c>
      <c r="C1956" s="60">
        <v>139.11000000000001</v>
      </c>
      <c r="E1956" s="60">
        <v>3.49</v>
      </c>
      <c r="G1956" s="60">
        <v>0</v>
      </c>
      <c r="H1956" s="60">
        <v>5.05</v>
      </c>
      <c r="I1956" s="60">
        <v>0.1</v>
      </c>
    </row>
    <row r="1957" spans="1:9" x14ac:dyDescent="0.3">
      <c r="A1957" s="60" t="s">
        <v>1528</v>
      </c>
      <c r="B1957" s="60" t="s">
        <v>1529</v>
      </c>
      <c r="C1957" s="60">
        <v>2042.08</v>
      </c>
      <c r="E1957" s="60">
        <v>51.18</v>
      </c>
      <c r="G1957" s="60">
        <v>3.13</v>
      </c>
      <c r="H1957" s="60">
        <v>51.41</v>
      </c>
      <c r="I1957" s="60">
        <v>21.38</v>
      </c>
    </row>
    <row r="1958" spans="1:9" x14ac:dyDescent="0.3">
      <c r="A1958" s="60" t="s">
        <v>1530</v>
      </c>
      <c r="B1958" s="60" t="s">
        <v>1531</v>
      </c>
      <c r="C1958" s="60">
        <v>2583.48</v>
      </c>
      <c r="E1958" s="60">
        <v>33.76</v>
      </c>
      <c r="G1958" s="60">
        <v>2.37</v>
      </c>
      <c r="H1958" s="60">
        <v>33.76</v>
      </c>
      <c r="I1958" s="60">
        <v>10.77</v>
      </c>
    </row>
    <row r="1959" spans="1:9" x14ac:dyDescent="0.3">
      <c r="A1959" s="60" t="s">
        <v>4964</v>
      </c>
      <c r="B1959" s="60" t="s">
        <v>8328</v>
      </c>
      <c r="C1959" s="60">
        <v>10.6</v>
      </c>
      <c r="E1959" s="60">
        <v>0.45</v>
      </c>
      <c r="G1959" s="60">
        <v>0</v>
      </c>
      <c r="H1959" s="60">
        <v>0.9</v>
      </c>
      <c r="I1959" s="60">
        <v>-85.78</v>
      </c>
    </row>
    <row r="1960" spans="1:9" x14ac:dyDescent="0.3">
      <c r="A1960" s="60" t="s">
        <v>4965</v>
      </c>
      <c r="B1960" s="60" t="s">
        <v>8329</v>
      </c>
      <c r="C1960" s="60">
        <v>1016.12</v>
      </c>
      <c r="E1960" s="60">
        <v>18.54</v>
      </c>
      <c r="G1960" s="60">
        <v>6.9</v>
      </c>
      <c r="H1960" s="60">
        <v>19.75</v>
      </c>
      <c r="I1960" s="60">
        <v>7.8</v>
      </c>
    </row>
    <row r="1961" spans="1:9" x14ac:dyDescent="0.3">
      <c r="A1961" s="60" t="s">
        <v>4966</v>
      </c>
      <c r="B1961" s="60" t="s">
        <v>8330</v>
      </c>
      <c r="C1961" s="60">
        <v>2.2999999999999998</v>
      </c>
      <c r="E1961" s="60">
        <v>0.4</v>
      </c>
      <c r="G1961" s="60">
        <v>0</v>
      </c>
      <c r="H1961" s="60">
        <v>4.84</v>
      </c>
      <c r="I1961" s="60">
        <v>-131.72</v>
      </c>
    </row>
    <row r="1962" spans="1:9" x14ac:dyDescent="0.3">
      <c r="A1962" s="60" t="s">
        <v>4967</v>
      </c>
      <c r="B1962" s="60" t="s">
        <v>8331</v>
      </c>
      <c r="C1962" s="60">
        <v>916.7</v>
      </c>
      <c r="E1962" s="60">
        <v>31.08</v>
      </c>
      <c r="G1962" s="60">
        <v>0.26</v>
      </c>
      <c r="H1962" s="60">
        <v>65.489999999999995</v>
      </c>
      <c r="I1962" s="60">
        <v>-33.04</v>
      </c>
    </row>
    <row r="1963" spans="1:9" x14ac:dyDescent="0.3">
      <c r="A1963" s="60" t="s">
        <v>4968</v>
      </c>
      <c r="B1963" s="60" t="s">
        <v>8332</v>
      </c>
      <c r="C1963" s="60">
        <v>642.1</v>
      </c>
      <c r="E1963" s="60">
        <v>36.56</v>
      </c>
      <c r="G1963" s="60">
        <v>0</v>
      </c>
      <c r="H1963" s="60">
        <v>36.56</v>
      </c>
      <c r="I1963" s="60">
        <v>5.82</v>
      </c>
    </row>
    <row r="1964" spans="1:9" x14ac:dyDescent="0.3">
      <c r="A1964" s="60" t="s">
        <v>4969</v>
      </c>
      <c r="B1964" s="60" t="s">
        <v>8333</v>
      </c>
      <c r="C1964" s="60">
        <v>568.46</v>
      </c>
      <c r="E1964" s="60">
        <v>20.8</v>
      </c>
      <c r="G1964" s="60">
        <v>2.21</v>
      </c>
      <c r="H1964" s="60">
        <v>20.8</v>
      </c>
      <c r="I1964" s="60">
        <v>9.59</v>
      </c>
    </row>
    <row r="1965" spans="1:9" x14ac:dyDescent="0.3">
      <c r="A1965" s="60" t="s">
        <v>4970</v>
      </c>
      <c r="B1965" s="60" t="s">
        <v>8334</v>
      </c>
      <c r="C1965" s="60">
        <v>4.05</v>
      </c>
      <c r="E1965" s="60">
        <v>2.08</v>
      </c>
      <c r="G1965" s="60">
        <v>0</v>
      </c>
      <c r="H1965" s="60">
        <v>4.8600000000000003</v>
      </c>
      <c r="I1965" s="60">
        <v>-14.93</v>
      </c>
    </row>
    <row r="1966" spans="1:9" x14ac:dyDescent="0.3">
      <c r="A1966" s="60" t="s">
        <v>4971</v>
      </c>
      <c r="B1966" s="60" t="s">
        <v>8335</v>
      </c>
      <c r="C1966" s="60">
        <v>654.9</v>
      </c>
      <c r="E1966" s="60">
        <v>17.55</v>
      </c>
      <c r="G1966" s="60">
        <v>0</v>
      </c>
      <c r="H1966" s="60">
        <v>54.66</v>
      </c>
      <c r="I1966" s="60">
        <v>-40.520000000000003</v>
      </c>
    </row>
    <row r="1967" spans="1:9" x14ac:dyDescent="0.3">
      <c r="A1967" s="60" t="s">
        <v>1532</v>
      </c>
      <c r="B1967" s="60" t="s">
        <v>1533</v>
      </c>
      <c r="C1967" s="60">
        <v>1009.9</v>
      </c>
      <c r="E1967" s="60">
        <v>35.6</v>
      </c>
      <c r="G1967" s="60">
        <v>2.36</v>
      </c>
      <c r="H1967" s="60">
        <v>37</v>
      </c>
      <c r="I1967" s="60">
        <v>19.02</v>
      </c>
    </row>
    <row r="1968" spans="1:9" x14ac:dyDescent="0.3">
      <c r="A1968" s="60" t="s">
        <v>4972</v>
      </c>
      <c r="B1968" s="60" t="s">
        <v>8336</v>
      </c>
      <c r="C1968" s="60">
        <v>304.22000000000003</v>
      </c>
      <c r="E1968" s="60">
        <v>6.25</v>
      </c>
      <c r="G1968" s="60">
        <v>3.2</v>
      </c>
      <c r="H1968" s="60">
        <v>8.27</v>
      </c>
      <c r="I1968" s="60">
        <v>14.81</v>
      </c>
    </row>
    <row r="1969" spans="1:9" x14ac:dyDescent="0.3">
      <c r="A1969" s="60" t="s">
        <v>4973</v>
      </c>
      <c r="B1969" s="60" t="s">
        <v>8337</v>
      </c>
      <c r="C1969" s="60">
        <v>186</v>
      </c>
      <c r="E1969" s="60">
        <v>21.9</v>
      </c>
      <c r="G1969" s="60">
        <v>1.74</v>
      </c>
      <c r="H1969" s="60">
        <v>23.2</v>
      </c>
      <c r="I1969" s="60">
        <v>12.66</v>
      </c>
    </row>
    <row r="1970" spans="1:9" x14ac:dyDescent="0.3">
      <c r="A1970" s="60" t="s">
        <v>1534</v>
      </c>
      <c r="B1970" s="60" t="s">
        <v>1535</v>
      </c>
      <c r="C1970" s="60">
        <v>1110.1099999999999</v>
      </c>
      <c r="E1970" s="60">
        <v>9.52</v>
      </c>
      <c r="G1970" s="60">
        <v>6.72</v>
      </c>
      <c r="H1970" s="60">
        <v>17.75</v>
      </c>
      <c r="I1970" s="60">
        <v>13.08</v>
      </c>
    </row>
    <row r="1971" spans="1:9" x14ac:dyDescent="0.3">
      <c r="A1971" s="60" t="s">
        <v>1536</v>
      </c>
      <c r="B1971" s="60" t="s">
        <v>1537</v>
      </c>
      <c r="C1971" s="60">
        <v>1341.66</v>
      </c>
      <c r="E1971" s="60">
        <v>65.05</v>
      </c>
      <c r="G1971" s="60">
        <v>0</v>
      </c>
      <c r="H1971" s="60">
        <v>73.83</v>
      </c>
      <c r="I1971" s="60">
        <v>10.65</v>
      </c>
    </row>
    <row r="1972" spans="1:9" x14ac:dyDescent="0.3">
      <c r="A1972" s="60" t="s">
        <v>1538</v>
      </c>
      <c r="B1972" s="60" t="s">
        <v>1539</v>
      </c>
      <c r="C1972" s="60">
        <v>1967.92</v>
      </c>
      <c r="E1972" s="60">
        <v>27.7</v>
      </c>
      <c r="G1972" s="60">
        <v>0</v>
      </c>
      <c r="H1972" s="60">
        <v>29.89</v>
      </c>
      <c r="I1972" s="60">
        <v>1424.27</v>
      </c>
    </row>
    <row r="1973" spans="1:9" x14ac:dyDescent="0.3">
      <c r="A1973" s="60" t="s">
        <v>1540</v>
      </c>
      <c r="B1973" s="60" t="s">
        <v>1541</v>
      </c>
      <c r="C1973" s="60">
        <v>50739.12</v>
      </c>
      <c r="E1973" s="60">
        <v>166.62</v>
      </c>
      <c r="G1973" s="60">
        <v>1.82</v>
      </c>
      <c r="H1973" s="60">
        <v>170.19</v>
      </c>
      <c r="I1973" s="60">
        <v>27.68</v>
      </c>
    </row>
    <row r="1974" spans="1:9" x14ac:dyDescent="0.3">
      <c r="A1974" s="60" t="s">
        <v>4974</v>
      </c>
      <c r="B1974" s="60" t="s">
        <v>8338</v>
      </c>
      <c r="C1974" s="60">
        <v>3008.06</v>
      </c>
      <c r="E1974" s="60">
        <v>34.39</v>
      </c>
      <c r="G1974" s="60">
        <v>0</v>
      </c>
      <c r="H1974" s="60">
        <v>36.82</v>
      </c>
      <c r="I1974" s="60">
        <v>-2.14</v>
      </c>
    </row>
    <row r="1975" spans="1:9" x14ac:dyDescent="0.3">
      <c r="A1975" s="60" t="s">
        <v>4975</v>
      </c>
      <c r="B1975" s="60" t="s">
        <v>8339</v>
      </c>
      <c r="C1975" s="60">
        <v>272.76</v>
      </c>
      <c r="E1975" s="60">
        <v>12.27</v>
      </c>
      <c r="G1975" s="60">
        <v>0</v>
      </c>
      <c r="H1975" s="60">
        <v>13.87</v>
      </c>
      <c r="I1975" s="60">
        <v>3.45</v>
      </c>
    </row>
    <row r="1976" spans="1:9" x14ac:dyDescent="0.3">
      <c r="A1976" s="60" t="s">
        <v>1542</v>
      </c>
      <c r="B1976" s="60" t="s">
        <v>1543</v>
      </c>
      <c r="C1976" s="60">
        <v>1179.49</v>
      </c>
      <c r="E1976" s="60">
        <v>24.22</v>
      </c>
      <c r="G1976" s="60">
        <v>0</v>
      </c>
      <c r="H1976" s="60">
        <v>24.23</v>
      </c>
      <c r="I1976" s="60">
        <v>7.76</v>
      </c>
    </row>
    <row r="1977" spans="1:9" x14ac:dyDescent="0.3">
      <c r="A1977" s="60" t="s">
        <v>1544</v>
      </c>
      <c r="B1977" s="60" t="s">
        <v>1545</v>
      </c>
      <c r="C1977" s="60">
        <v>271318.81</v>
      </c>
      <c r="E1977" s="60">
        <v>30.67</v>
      </c>
      <c r="G1977" s="60">
        <v>3</v>
      </c>
      <c r="H1977" s="60">
        <v>32.93</v>
      </c>
      <c r="I1977" s="60">
        <v>16.079999999999998</v>
      </c>
    </row>
    <row r="1978" spans="1:9" x14ac:dyDescent="0.3">
      <c r="A1978" s="60" t="s">
        <v>4976</v>
      </c>
      <c r="B1978" s="60" t="s">
        <v>8340</v>
      </c>
      <c r="C1978" s="60">
        <v>38.81</v>
      </c>
      <c r="E1978" s="60">
        <v>4.0999999999999996</v>
      </c>
      <c r="G1978" s="60">
        <v>0</v>
      </c>
      <c r="H1978" s="60">
        <v>12.97</v>
      </c>
      <c r="I1978" s="60">
        <v>-75.33</v>
      </c>
    </row>
    <row r="1979" spans="1:9" x14ac:dyDescent="0.3">
      <c r="A1979" s="60" t="s">
        <v>1546</v>
      </c>
      <c r="B1979" s="60" t="s">
        <v>1547</v>
      </c>
      <c r="C1979" s="60">
        <v>2665.84</v>
      </c>
      <c r="E1979" s="60">
        <v>55.78</v>
      </c>
      <c r="G1979" s="60">
        <v>3.01</v>
      </c>
      <c r="H1979" s="60">
        <v>57.72</v>
      </c>
      <c r="I1979" s="60">
        <v>14.86</v>
      </c>
    </row>
    <row r="1980" spans="1:9" x14ac:dyDescent="0.3">
      <c r="A1980" s="60" t="s">
        <v>4977</v>
      </c>
      <c r="B1980" s="60" t="s">
        <v>8341</v>
      </c>
      <c r="C1980" s="60">
        <v>1509.89</v>
      </c>
      <c r="E1980" s="60">
        <v>68.599999999999994</v>
      </c>
      <c r="G1980" s="60">
        <v>3.67</v>
      </c>
      <c r="H1980" s="60">
        <v>68.900000000000006</v>
      </c>
      <c r="I1980" s="60">
        <v>15.5</v>
      </c>
    </row>
    <row r="1981" spans="1:9" x14ac:dyDescent="0.3">
      <c r="A1981" s="60" t="s">
        <v>1548</v>
      </c>
      <c r="B1981" s="60" t="s">
        <v>1549</v>
      </c>
      <c r="C1981" s="60">
        <v>4024.08</v>
      </c>
      <c r="E1981" s="60">
        <v>34.119999999999997</v>
      </c>
      <c r="G1981" s="60">
        <v>8.2100000000000009</v>
      </c>
      <c r="H1981" s="60">
        <v>41.05</v>
      </c>
      <c r="I1981" s="60">
        <v>5.7</v>
      </c>
    </row>
    <row r="1982" spans="1:9" x14ac:dyDescent="0.3">
      <c r="A1982" s="60" t="s">
        <v>4978</v>
      </c>
      <c r="B1982" s="60" t="s">
        <v>8342</v>
      </c>
      <c r="C1982" s="60">
        <v>209.31</v>
      </c>
      <c r="E1982" s="60">
        <v>14.6</v>
      </c>
      <c r="G1982" s="60">
        <v>0</v>
      </c>
      <c r="H1982" s="60">
        <v>14.85</v>
      </c>
      <c r="I1982" s="60">
        <v>2.68</v>
      </c>
    </row>
    <row r="1983" spans="1:9" x14ac:dyDescent="0.3">
      <c r="A1983" s="60" t="s">
        <v>1550</v>
      </c>
      <c r="B1983" s="60" t="s">
        <v>1551</v>
      </c>
      <c r="C1983" s="60">
        <v>2267.64</v>
      </c>
      <c r="E1983" s="60">
        <v>30.23</v>
      </c>
      <c r="G1983" s="60">
        <v>8.6</v>
      </c>
      <c r="H1983" s="60">
        <v>35.08</v>
      </c>
      <c r="I1983" s="60">
        <v>14.7</v>
      </c>
    </row>
    <row r="1984" spans="1:9" x14ac:dyDescent="0.3">
      <c r="A1984" s="60" t="s">
        <v>4979</v>
      </c>
      <c r="B1984" s="60" t="s">
        <v>8343</v>
      </c>
      <c r="C1984" s="60">
        <v>284.29000000000002</v>
      </c>
      <c r="E1984" s="60">
        <v>21.33</v>
      </c>
      <c r="G1984" s="60">
        <v>0</v>
      </c>
      <c r="H1984" s="60">
        <v>21.91</v>
      </c>
      <c r="I1984" s="60">
        <v>-17.579999999999998</v>
      </c>
    </row>
    <row r="1985" spans="1:9" x14ac:dyDescent="0.3">
      <c r="A1985" s="60" t="s">
        <v>4980</v>
      </c>
      <c r="B1985" s="60" t="s">
        <v>8344</v>
      </c>
      <c r="C1985" s="60">
        <v>348.53</v>
      </c>
      <c r="E1985" s="60">
        <v>2.19</v>
      </c>
      <c r="G1985" s="60">
        <v>0</v>
      </c>
      <c r="H1985" s="60">
        <v>5.12</v>
      </c>
      <c r="I1985" s="60">
        <v>-21.96</v>
      </c>
    </row>
    <row r="1986" spans="1:9" x14ac:dyDescent="0.3">
      <c r="A1986" s="60" t="s">
        <v>1552</v>
      </c>
      <c r="B1986" s="60" t="s">
        <v>1553</v>
      </c>
      <c r="C1986" s="60">
        <v>1317.11</v>
      </c>
      <c r="E1986" s="60">
        <v>15.61</v>
      </c>
      <c r="G1986" s="60">
        <v>5.77</v>
      </c>
      <c r="H1986" s="60">
        <v>22.5</v>
      </c>
      <c r="I1986" s="60">
        <v>5.16</v>
      </c>
    </row>
    <row r="1987" spans="1:9" x14ac:dyDescent="0.3">
      <c r="A1987" s="60" t="s">
        <v>4981</v>
      </c>
      <c r="B1987" s="60" t="s">
        <v>8345</v>
      </c>
      <c r="C1987" s="60">
        <v>27.67</v>
      </c>
      <c r="E1987" s="60">
        <v>0.31</v>
      </c>
      <c r="G1987" s="60">
        <v>0</v>
      </c>
      <c r="H1987" s="60">
        <v>1.47</v>
      </c>
      <c r="I1987" s="60">
        <v>-57.48</v>
      </c>
    </row>
    <row r="1988" spans="1:9" x14ac:dyDescent="0.3">
      <c r="A1988" s="60" t="s">
        <v>4982</v>
      </c>
      <c r="B1988" s="60" t="s">
        <v>8346</v>
      </c>
      <c r="C1988" s="60">
        <v>234.4</v>
      </c>
      <c r="E1988" s="60">
        <v>1.24</v>
      </c>
      <c r="G1988" s="60">
        <v>2.15</v>
      </c>
      <c r="H1988" s="60">
        <v>1.95</v>
      </c>
      <c r="I1988" s="60">
        <v>-5.58</v>
      </c>
    </row>
    <row r="1989" spans="1:9" x14ac:dyDescent="0.3">
      <c r="A1989" s="60" t="s">
        <v>4983</v>
      </c>
      <c r="B1989" s="60" t="s">
        <v>8347</v>
      </c>
      <c r="C1989" s="60">
        <v>78.400000000000006</v>
      </c>
      <c r="E1989" s="60">
        <v>17.690000000000001</v>
      </c>
      <c r="G1989" s="60">
        <v>1.81</v>
      </c>
      <c r="H1989" s="60">
        <v>17.690000000000001</v>
      </c>
      <c r="I1989" s="60">
        <v>7.99</v>
      </c>
    </row>
    <row r="1990" spans="1:9" x14ac:dyDescent="0.3">
      <c r="A1990" s="60" t="s">
        <v>4984</v>
      </c>
      <c r="B1990" s="60" t="s">
        <v>8348</v>
      </c>
      <c r="C1990" s="60">
        <v>983.19</v>
      </c>
      <c r="E1990" s="60">
        <v>21.35</v>
      </c>
      <c r="G1990" s="60">
        <v>0.94</v>
      </c>
      <c r="H1990" s="60">
        <v>21.35</v>
      </c>
      <c r="I1990" s="60">
        <v>8.76</v>
      </c>
    </row>
    <row r="1991" spans="1:9" x14ac:dyDescent="0.3">
      <c r="A1991" s="60" t="s">
        <v>4985</v>
      </c>
      <c r="B1991" s="60" t="s">
        <v>8349</v>
      </c>
      <c r="C1991" s="60">
        <v>109.1</v>
      </c>
      <c r="E1991" s="60">
        <v>4.1500000000000004</v>
      </c>
      <c r="G1991" s="60">
        <v>0</v>
      </c>
      <c r="H1991" s="60">
        <v>5.05</v>
      </c>
      <c r="I1991" s="60">
        <v>0.22</v>
      </c>
    </row>
    <row r="1992" spans="1:9" x14ac:dyDescent="0.3">
      <c r="A1992" s="60" t="s">
        <v>1554</v>
      </c>
      <c r="B1992" s="60" t="s">
        <v>1555</v>
      </c>
      <c r="C1992" s="60">
        <v>11370.75</v>
      </c>
      <c r="E1992" s="60">
        <v>13.32</v>
      </c>
      <c r="G1992" s="60">
        <v>0.6</v>
      </c>
      <c r="H1992" s="60">
        <v>20.149999999999999</v>
      </c>
      <c r="I1992" s="60">
        <v>0.24</v>
      </c>
    </row>
    <row r="1993" spans="1:9" x14ac:dyDescent="0.3">
      <c r="A1993" s="60" t="s">
        <v>1556</v>
      </c>
      <c r="B1993" s="60" t="s">
        <v>1557</v>
      </c>
      <c r="C1993" s="60">
        <v>3684.97</v>
      </c>
      <c r="E1993" s="60">
        <v>28.34</v>
      </c>
      <c r="G1993" s="60">
        <v>0.12</v>
      </c>
      <c r="H1993" s="60">
        <v>32.5</v>
      </c>
      <c r="I1993" s="60">
        <v>31.63</v>
      </c>
    </row>
    <row r="1994" spans="1:9" x14ac:dyDescent="0.3">
      <c r="A1994" s="60" t="s">
        <v>1558</v>
      </c>
      <c r="B1994" s="60" t="s">
        <v>1559</v>
      </c>
      <c r="C1994" s="60">
        <v>6646.52</v>
      </c>
      <c r="E1994" s="60">
        <v>3.87</v>
      </c>
      <c r="G1994" s="60">
        <v>0.19</v>
      </c>
      <c r="H1994" s="60">
        <v>3.91</v>
      </c>
      <c r="I1994" s="60">
        <v>0.48</v>
      </c>
    </row>
    <row r="1995" spans="1:9" x14ac:dyDescent="0.3">
      <c r="A1995" s="60" t="s">
        <v>1560</v>
      </c>
      <c r="B1995" s="60" t="s">
        <v>1561</v>
      </c>
      <c r="C1995" s="60">
        <v>4502.6099999999997</v>
      </c>
      <c r="E1995" s="60">
        <v>80.86</v>
      </c>
      <c r="G1995" s="60">
        <v>1.63</v>
      </c>
      <c r="H1995" s="60">
        <v>86.02</v>
      </c>
      <c r="I1995" s="60">
        <v>29.75</v>
      </c>
    </row>
    <row r="1996" spans="1:9" x14ac:dyDescent="0.3">
      <c r="A1996" s="60" t="s">
        <v>1562</v>
      </c>
      <c r="B1996" s="60" t="s">
        <v>1563</v>
      </c>
      <c r="C1996" s="60">
        <v>22312.52</v>
      </c>
      <c r="E1996" s="60">
        <v>25.19</v>
      </c>
      <c r="G1996" s="60">
        <v>3.18</v>
      </c>
      <c r="H1996" s="60">
        <v>31.97</v>
      </c>
      <c r="I1996" s="60">
        <v>15.19</v>
      </c>
    </row>
    <row r="1997" spans="1:9" x14ac:dyDescent="0.3">
      <c r="A1997" s="60" t="s">
        <v>4986</v>
      </c>
      <c r="B1997" s="60" t="s">
        <v>8350</v>
      </c>
      <c r="C1997" s="60">
        <v>0.7</v>
      </c>
      <c r="E1997" s="60">
        <v>0.03</v>
      </c>
      <c r="G1997" s="60">
        <v>0</v>
      </c>
      <c r="H1997" s="60">
        <v>0.09</v>
      </c>
      <c r="I1997" s="60">
        <v>13.99</v>
      </c>
    </row>
    <row r="1998" spans="1:9" x14ac:dyDescent="0.3">
      <c r="A1998" s="60" t="s">
        <v>4987</v>
      </c>
      <c r="B1998" s="60" t="s">
        <v>8351</v>
      </c>
      <c r="C1998" s="60">
        <v>2690.23</v>
      </c>
      <c r="E1998" s="60">
        <v>479.2</v>
      </c>
      <c r="G1998" s="60">
        <v>1.01</v>
      </c>
      <c r="H1998" s="60">
        <v>552.91</v>
      </c>
      <c r="I1998" s="60">
        <v>6.48</v>
      </c>
    </row>
    <row r="1999" spans="1:9" x14ac:dyDescent="0.3">
      <c r="A1999" s="60" t="s">
        <v>4988</v>
      </c>
      <c r="B1999" s="60" t="s">
        <v>8352</v>
      </c>
      <c r="C1999" s="60">
        <v>1083.3800000000001</v>
      </c>
      <c r="E1999" s="60">
        <v>32.36</v>
      </c>
      <c r="G1999" s="60">
        <v>0</v>
      </c>
      <c r="H1999" s="60">
        <v>35.25</v>
      </c>
      <c r="I1999" s="60">
        <v>-14.13</v>
      </c>
    </row>
    <row r="2000" spans="1:9" x14ac:dyDescent="0.3">
      <c r="A2000" s="60" t="s">
        <v>4989</v>
      </c>
      <c r="B2000" s="60" t="s">
        <v>8353</v>
      </c>
      <c r="C2000" s="60">
        <v>821.76</v>
      </c>
      <c r="E2000" s="60">
        <v>28.1</v>
      </c>
      <c r="G2000" s="60">
        <v>6.41</v>
      </c>
      <c r="H2000" s="60">
        <v>29.1</v>
      </c>
      <c r="I2000" s="60">
        <v>16.11</v>
      </c>
    </row>
    <row r="2001" spans="1:9" x14ac:dyDescent="0.3">
      <c r="A2001" s="60" t="s">
        <v>4990</v>
      </c>
      <c r="B2001" s="60" t="s">
        <v>8354</v>
      </c>
      <c r="C2001" s="60">
        <v>199.38</v>
      </c>
      <c r="E2001" s="60">
        <v>20.5</v>
      </c>
      <c r="G2001" s="60">
        <v>1.76</v>
      </c>
      <c r="H2001" s="60">
        <v>21.03</v>
      </c>
      <c r="I2001" s="60">
        <v>3.26</v>
      </c>
    </row>
    <row r="2002" spans="1:9" x14ac:dyDescent="0.3">
      <c r="A2002" s="60" t="s">
        <v>4991</v>
      </c>
      <c r="B2002" s="60" t="s">
        <v>8355</v>
      </c>
      <c r="C2002" s="60">
        <v>208.74</v>
      </c>
      <c r="E2002" s="60">
        <v>8</v>
      </c>
      <c r="G2002" s="60">
        <v>0</v>
      </c>
      <c r="H2002" s="60">
        <v>9.3000000000000007</v>
      </c>
      <c r="I2002" s="60">
        <v>-83.69</v>
      </c>
    </row>
    <row r="2003" spans="1:9" x14ac:dyDescent="0.3">
      <c r="A2003" s="60" t="s">
        <v>160</v>
      </c>
      <c r="B2003" s="60" t="s">
        <v>161</v>
      </c>
      <c r="C2003" s="60">
        <v>12799.73</v>
      </c>
      <c r="E2003" s="60">
        <v>47.04</v>
      </c>
      <c r="G2003" s="60">
        <v>0</v>
      </c>
      <c r="H2003" s="60">
        <v>50.34</v>
      </c>
      <c r="I2003" s="60">
        <v>17.309999999999999</v>
      </c>
    </row>
    <row r="2004" spans="1:9" x14ac:dyDescent="0.3">
      <c r="A2004" s="60" t="s">
        <v>4992</v>
      </c>
      <c r="B2004" s="60" t="s">
        <v>8356</v>
      </c>
      <c r="C2004" s="60">
        <v>153.30000000000001</v>
      </c>
      <c r="E2004" s="60">
        <v>10.5</v>
      </c>
      <c r="G2004" s="60">
        <v>0.38</v>
      </c>
      <c r="H2004" s="60">
        <v>10.6</v>
      </c>
      <c r="I2004" s="60">
        <v>1.72</v>
      </c>
    </row>
    <row r="2005" spans="1:9" x14ac:dyDescent="0.3">
      <c r="A2005" s="60" t="s">
        <v>4993</v>
      </c>
      <c r="B2005" s="60" t="s">
        <v>8357</v>
      </c>
      <c r="C2005" s="60">
        <v>188.99</v>
      </c>
      <c r="E2005" s="60">
        <v>2.79</v>
      </c>
      <c r="G2005" s="60">
        <v>0</v>
      </c>
      <c r="H2005" s="60">
        <v>3.33</v>
      </c>
      <c r="I2005" s="60">
        <v>7.73</v>
      </c>
    </row>
    <row r="2006" spans="1:9" x14ac:dyDescent="0.3">
      <c r="A2006" s="60" t="s">
        <v>4994</v>
      </c>
      <c r="B2006" s="60" t="s">
        <v>8358</v>
      </c>
      <c r="C2006" s="60">
        <v>27.96</v>
      </c>
      <c r="E2006" s="60">
        <v>2.5299999999999998</v>
      </c>
      <c r="G2006" s="60">
        <v>0</v>
      </c>
      <c r="H2006" s="60">
        <v>3.4</v>
      </c>
      <c r="I2006" s="60">
        <v>-18.670000000000002</v>
      </c>
    </row>
    <row r="2007" spans="1:9" x14ac:dyDescent="0.3">
      <c r="A2007" s="60" t="s">
        <v>1564</v>
      </c>
      <c r="B2007" s="60" t="s">
        <v>1565</v>
      </c>
      <c r="C2007" s="60">
        <v>1244.1300000000001</v>
      </c>
      <c r="E2007" s="60">
        <v>27.19</v>
      </c>
      <c r="G2007" s="60">
        <v>0</v>
      </c>
      <c r="H2007" s="60">
        <v>55.36</v>
      </c>
      <c r="I2007" s="60">
        <v>10.91</v>
      </c>
    </row>
    <row r="2008" spans="1:9" x14ac:dyDescent="0.3">
      <c r="A2008" s="60" t="s">
        <v>1566</v>
      </c>
      <c r="B2008" s="60" t="s">
        <v>1567</v>
      </c>
      <c r="C2008" s="60">
        <v>6098.97</v>
      </c>
      <c r="E2008" s="60">
        <v>26.31</v>
      </c>
      <c r="G2008" s="60">
        <v>1.19</v>
      </c>
      <c r="H2008" s="60">
        <v>31.62</v>
      </c>
      <c r="I2008" s="60">
        <v>16.670000000000002</v>
      </c>
    </row>
    <row r="2009" spans="1:9" x14ac:dyDescent="0.3">
      <c r="A2009" s="60" t="s">
        <v>1568</v>
      </c>
      <c r="B2009" s="60" t="s">
        <v>1569</v>
      </c>
      <c r="C2009" s="60">
        <v>98308.58</v>
      </c>
      <c r="E2009" s="60">
        <v>74.62</v>
      </c>
      <c r="G2009" s="60">
        <v>2.52</v>
      </c>
      <c r="H2009" s="60">
        <v>108.13</v>
      </c>
      <c r="I2009" s="60">
        <v>100.57</v>
      </c>
    </row>
    <row r="2010" spans="1:9" x14ac:dyDescent="0.3">
      <c r="A2010" s="60" t="s">
        <v>4995</v>
      </c>
      <c r="B2010" s="60" t="s">
        <v>8359</v>
      </c>
      <c r="C2010" s="60">
        <v>258.51</v>
      </c>
      <c r="E2010" s="60">
        <v>4.76</v>
      </c>
      <c r="G2010" s="60">
        <v>0</v>
      </c>
      <c r="H2010" s="60">
        <v>5.19</v>
      </c>
      <c r="I2010" s="60">
        <v>0.86</v>
      </c>
    </row>
    <row r="2011" spans="1:9" x14ac:dyDescent="0.3">
      <c r="A2011" s="60" t="s">
        <v>1570</v>
      </c>
      <c r="B2011" s="60" t="s">
        <v>1571</v>
      </c>
      <c r="C2011" s="60">
        <v>2118.85</v>
      </c>
      <c r="E2011" s="60">
        <v>58.65</v>
      </c>
      <c r="G2011" s="60">
        <v>0</v>
      </c>
      <c r="H2011" s="60">
        <v>59</v>
      </c>
      <c r="I2011" s="60">
        <v>7.15</v>
      </c>
    </row>
    <row r="2012" spans="1:9" x14ac:dyDescent="0.3">
      <c r="A2012" s="60" t="s">
        <v>1572</v>
      </c>
      <c r="B2012" s="60" t="s">
        <v>1573</v>
      </c>
      <c r="C2012" s="60">
        <v>36228.120000000003</v>
      </c>
      <c r="E2012" s="60">
        <v>61.26</v>
      </c>
      <c r="G2012" s="60">
        <v>3.13</v>
      </c>
      <c r="H2012" s="60">
        <v>72.64</v>
      </c>
      <c r="I2012" s="60">
        <v>33.82</v>
      </c>
    </row>
    <row r="2013" spans="1:9" x14ac:dyDescent="0.3">
      <c r="A2013" s="60" t="s">
        <v>1574</v>
      </c>
      <c r="B2013" s="60" t="s">
        <v>1575</v>
      </c>
      <c r="C2013" s="60">
        <v>1891.34</v>
      </c>
      <c r="E2013" s="60">
        <v>95.9</v>
      </c>
      <c r="G2013" s="60">
        <v>1.63</v>
      </c>
      <c r="H2013" s="60">
        <v>97.59</v>
      </c>
      <c r="I2013" s="60">
        <v>18.75</v>
      </c>
    </row>
    <row r="2014" spans="1:9" x14ac:dyDescent="0.3">
      <c r="A2014" s="60" t="s">
        <v>1576</v>
      </c>
      <c r="B2014" s="60" t="s">
        <v>1577</v>
      </c>
      <c r="C2014" s="60">
        <v>1113.49</v>
      </c>
      <c r="E2014" s="60">
        <v>33.19</v>
      </c>
      <c r="G2014" s="60">
        <v>0</v>
      </c>
      <c r="H2014" s="60">
        <v>39.26</v>
      </c>
      <c r="I2014" s="60">
        <v>2.0499999999999998</v>
      </c>
    </row>
    <row r="2015" spans="1:9" x14ac:dyDescent="0.3">
      <c r="A2015" s="60" t="s">
        <v>4996</v>
      </c>
      <c r="B2015" s="60" t="s">
        <v>8360</v>
      </c>
      <c r="C2015" s="60">
        <v>205.29</v>
      </c>
      <c r="E2015" s="60">
        <v>8.1</v>
      </c>
      <c r="G2015" s="60">
        <v>10.37</v>
      </c>
      <c r="H2015" s="60">
        <v>8.86</v>
      </c>
      <c r="I2015" s="60">
        <v>10.58</v>
      </c>
    </row>
    <row r="2016" spans="1:9" x14ac:dyDescent="0.3">
      <c r="A2016" s="60" t="s">
        <v>4997</v>
      </c>
      <c r="B2016" s="60" t="s">
        <v>8361</v>
      </c>
      <c r="C2016" s="60">
        <v>28.39</v>
      </c>
      <c r="E2016" s="60">
        <v>10.199999999999999</v>
      </c>
      <c r="G2016" s="60">
        <v>3.92</v>
      </c>
      <c r="H2016" s="60">
        <v>12.38</v>
      </c>
      <c r="I2016" s="60">
        <v>3.31</v>
      </c>
    </row>
    <row r="2017" spans="1:9" x14ac:dyDescent="0.3">
      <c r="A2017" s="60" t="s">
        <v>4998</v>
      </c>
      <c r="B2017" s="60" t="s">
        <v>8362</v>
      </c>
      <c r="C2017" s="60">
        <v>274.23</v>
      </c>
      <c r="E2017" s="60">
        <v>4.5</v>
      </c>
      <c r="G2017" s="60">
        <v>0</v>
      </c>
      <c r="H2017" s="60">
        <v>5.08</v>
      </c>
      <c r="I2017" s="60">
        <v>-0.81</v>
      </c>
    </row>
    <row r="2018" spans="1:9" x14ac:dyDescent="0.3">
      <c r="A2018" s="60" t="s">
        <v>4999</v>
      </c>
      <c r="B2018" s="60" t="s">
        <v>8363</v>
      </c>
      <c r="C2018" s="60">
        <v>39.15</v>
      </c>
      <c r="E2018" s="60">
        <v>1.45</v>
      </c>
      <c r="G2018" s="60">
        <v>0</v>
      </c>
      <c r="H2018" s="60">
        <v>7.38</v>
      </c>
      <c r="I2018" s="60">
        <v>-10.01</v>
      </c>
    </row>
    <row r="2019" spans="1:9" x14ac:dyDescent="0.3">
      <c r="A2019" s="60" t="s">
        <v>5000</v>
      </c>
      <c r="B2019" s="60" t="s">
        <v>8364</v>
      </c>
      <c r="C2019" s="60">
        <v>6.55</v>
      </c>
      <c r="E2019" s="60">
        <v>0.23100000000000001</v>
      </c>
      <c r="G2019" s="60">
        <v>0</v>
      </c>
      <c r="H2019" s="60">
        <v>0.32</v>
      </c>
      <c r="I2019" s="60">
        <v>-93.69</v>
      </c>
    </row>
    <row r="2020" spans="1:9" x14ac:dyDescent="0.3">
      <c r="A2020" s="60" t="s">
        <v>5001</v>
      </c>
      <c r="B2020" s="60" t="s">
        <v>8365</v>
      </c>
      <c r="C2020" s="60">
        <v>46.23</v>
      </c>
      <c r="E2020" s="60">
        <v>3.72</v>
      </c>
      <c r="G2020" s="60">
        <v>0</v>
      </c>
      <c r="H2020" s="60">
        <v>9.5399999999999991</v>
      </c>
      <c r="I2020" s="60">
        <v>-88.41</v>
      </c>
    </row>
    <row r="2021" spans="1:9" x14ac:dyDescent="0.3">
      <c r="A2021" s="60" t="s">
        <v>5002</v>
      </c>
      <c r="B2021" s="60" t="s">
        <v>8366</v>
      </c>
      <c r="C2021" s="60">
        <v>2503.63</v>
      </c>
      <c r="E2021" s="60">
        <v>25.02</v>
      </c>
      <c r="G2021" s="60">
        <v>0.8</v>
      </c>
      <c r="H2021" s="60">
        <v>28.84</v>
      </c>
      <c r="I2021" s="60">
        <v>-9.31</v>
      </c>
    </row>
    <row r="2022" spans="1:9" x14ac:dyDescent="0.3">
      <c r="A2022" s="60" t="s">
        <v>1578</v>
      </c>
      <c r="B2022" s="60" t="s">
        <v>1579</v>
      </c>
      <c r="C2022" s="60">
        <v>1325.83</v>
      </c>
      <c r="E2022" s="60">
        <v>38.43</v>
      </c>
      <c r="G2022" s="60">
        <v>0</v>
      </c>
      <c r="H2022" s="60">
        <v>47.13</v>
      </c>
      <c r="I2022" s="60">
        <v>19.579999999999998</v>
      </c>
    </row>
    <row r="2023" spans="1:9" x14ac:dyDescent="0.3">
      <c r="A2023" s="60" t="s">
        <v>5003</v>
      </c>
      <c r="B2023" s="60" t="s">
        <v>8367</v>
      </c>
      <c r="C2023" s="60">
        <v>1288.8499999999999</v>
      </c>
      <c r="E2023" s="60">
        <v>16</v>
      </c>
      <c r="G2023" s="60">
        <v>3.5</v>
      </c>
      <c r="H2023" s="60">
        <v>17.05</v>
      </c>
      <c r="I2023" s="60">
        <v>-0.14000000000000001</v>
      </c>
    </row>
    <row r="2024" spans="1:9" x14ac:dyDescent="0.3">
      <c r="A2024" s="60" t="s">
        <v>5004</v>
      </c>
      <c r="B2024" s="60" t="s">
        <v>8368</v>
      </c>
      <c r="C2024" s="60">
        <v>485.3</v>
      </c>
      <c r="E2024" s="60">
        <v>19.75</v>
      </c>
      <c r="G2024" s="60">
        <v>9.68</v>
      </c>
      <c r="H2024" s="60">
        <v>22</v>
      </c>
      <c r="I2024" s="60">
        <v>11.23</v>
      </c>
    </row>
    <row r="2025" spans="1:9" x14ac:dyDescent="0.3">
      <c r="A2025" s="60" t="s">
        <v>5005</v>
      </c>
      <c r="B2025" s="60" t="s">
        <v>8369</v>
      </c>
      <c r="C2025" s="60">
        <v>10.39</v>
      </c>
      <c r="E2025" s="60">
        <v>0.28499999999999998</v>
      </c>
      <c r="G2025" s="60">
        <v>0</v>
      </c>
      <c r="H2025" s="60">
        <v>0.6</v>
      </c>
      <c r="I2025" s="60">
        <v>-73.319999999999993</v>
      </c>
    </row>
    <row r="2026" spans="1:9" x14ac:dyDescent="0.3">
      <c r="A2026" s="60" t="s">
        <v>5006</v>
      </c>
      <c r="B2026" s="60" t="s">
        <v>8370</v>
      </c>
      <c r="C2026" s="60">
        <v>571.13</v>
      </c>
      <c r="E2026" s="60">
        <v>16.8</v>
      </c>
      <c r="G2026" s="60">
        <v>11.01</v>
      </c>
      <c r="H2026" s="60">
        <v>25.64</v>
      </c>
      <c r="I2026" s="60">
        <v>-2.65</v>
      </c>
    </row>
    <row r="2027" spans="1:9" x14ac:dyDescent="0.3">
      <c r="A2027" s="60" t="s">
        <v>5007</v>
      </c>
      <c r="B2027" s="60" t="s">
        <v>8371</v>
      </c>
      <c r="C2027" s="60">
        <v>2758.2</v>
      </c>
      <c r="E2027" s="60">
        <v>59.74</v>
      </c>
      <c r="G2027" s="60">
        <v>0</v>
      </c>
      <c r="H2027" s="60">
        <v>71</v>
      </c>
      <c r="I2027" s="60">
        <v>-10.42</v>
      </c>
    </row>
    <row r="2028" spans="1:9" x14ac:dyDescent="0.3">
      <c r="A2028" s="60" t="s">
        <v>1580</v>
      </c>
      <c r="B2028" s="60" t="s">
        <v>1581</v>
      </c>
      <c r="C2028" s="60">
        <v>6259.38</v>
      </c>
      <c r="E2028" s="60">
        <v>30.22</v>
      </c>
      <c r="G2028" s="60">
        <v>7.94</v>
      </c>
      <c r="H2028" s="60">
        <v>35.89</v>
      </c>
      <c r="I2028" s="60">
        <v>20.85</v>
      </c>
    </row>
    <row r="2029" spans="1:9" x14ac:dyDescent="0.3">
      <c r="A2029" s="60" t="s">
        <v>5008</v>
      </c>
      <c r="B2029" s="60" t="s">
        <v>8372</v>
      </c>
      <c r="C2029" s="60">
        <v>863.98</v>
      </c>
      <c r="E2029" s="60">
        <v>23.15</v>
      </c>
      <c r="G2029" s="60">
        <v>0</v>
      </c>
      <c r="H2029" s="60">
        <v>23.15</v>
      </c>
      <c r="I2029" s="60">
        <v>-5.61</v>
      </c>
    </row>
    <row r="2030" spans="1:9" x14ac:dyDescent="0.3">
      <c r="A2030" s="60" t="s">
        <v>5009</v>
      </c>
      <c r="B2030" s="60" t="s">
        <v>8373</v>
      </c>
      <c r="C2030" s="60">
        <v>1.46</v>
      </c>
      <c r="E2030" s="60">
        <v>4.4999999999999998E-2</v>
      </c>
      <c r="G2030" s="60">
        <v>0</v>
      </c>
      <c r="H2030" s="60">
        <v>0.9</v>
      </c>
      <c r="I2030" s="60">
        <v>-554.04</v>
      </c>
    </row>
    <row r="2031" spans="1:9" x14ac:dyDescent="0.3">
      <c r="A2031" s="60" t="s">
        <v>5010</v>
      </c>
      <c r="B2031" s="60" t="s">
        <v>8374</v>
      </c>
      <c r="C2031" s="60">
        <v>992.07</v>
      </c>
      <c r="E2031" s="60">
        <v>22.78</v>
      </c>
      <c r="G2031" s="60">
        <v>2.19</v>
      </c>
      <c r="H2031" s="60">
        <v>23.54</v>
      </c>
      <c r="I2031" s="60">
        <v>9.69</v>
      </c>
    </row>
    <row r="2032" spans="1:9" x14ac:dyDescent="0.3">
      <c r="A2032" s="60" t="s">
        <v>5011</v>
      </c>
      <c r="B2032" s="60" t="s">
        <v>8375</v>
      </c>
      <c r="C2032" s="60">
        <v>293.62</v>
      </c>
      <c r="E2032" s="60">
        <v>2.2000000000000002</v>
      </c>
      <c r="G2032" s="60">
        <v>0</v>
      </c>
      <c r="H2032" s="60">
        <v>3.92</v>
      </c>
      <c r="I2032" s="60">
        <v>-20.399999999999999</v>
      </c>
    </row>
    <row r="2033" spans="1:9" x14ac:dyDescent="0.3">
      <c r="A2033" s="60" t="s">
        <v>127</v>
      </c>
      <c r="B2033" s="60" t="s">
        <v>128</v>
      </c>
      <c r="C2033" s="60">
        <v>22667.69</v>
      </c>
      <c r="E2033" s="60">
        <v>23.83</v>
      </c>
      <c r="G2033" s="60">
        <v>2.27</v>
      </c>
      <c r="H2033" s="60">
        <v>23.89</v>
      </c>
      <c r="I2033" s="60">
        <v>10.11</v>
      </c>
    </row>
    <row r="2034" spans="1:9" x14ac:dyDescent="0.3">
      <c r="A2034" s="60" t="s">
        <v>5012</v>
      </c>
      <c r="B2034" s="60" t="s">
        <v>8376</v>
      </c>
      <c r="C2034" s="60">
        <v>23.32</v>
      </c>
      <c r="E2034" s="60">
        <v>0.59309999999999996</v>
      </c>
      <c r="G2034" s="60">
        <v>0</v>
      </c>
      <c r="H2034" s="60">
        <v>0.62</v>
      </c>
      <c r="I2034" s="60">
        <v>48</v>
      </c>
    </row>
    <row r="2035" spans="1:9" x14ac:dyDescent="0.3">
      <c r="A2035" s="60" t="s">
        <v>5013</v>
      </c>
      <c r="B2035" s="60" t="s">
        <v>8377</v>
      </c>
      <c r="C2035" s="60">
        <v>155.22999999999999</v>
      </c>
      <c r="E2035" s="60">
        <v>6.73</v>
      </c>
      <c r="G2035" s="60">
        <v>0</v>
      </c>
      <c r="H2035" s="60">
        <v>8.9700000000000006</v>
      </c>
      <c r="I2035" s="60">
        <v>-78.05</v>
      </c>
    </row>
    <row r="2036" spans="1:9" x14ac:dyDescent="0.3">
      <c r="A2036" s="60" t="s">
        <v>5014</v>
      </c>
      <c r="B2036" s="60" t="s">
        <v>8378</v>
      </c>
      <c r="C2036" s="60">
        <v>8.3699999999999992</v>
      </c>
      <c r="E2036" s="60">
        <v>7.0000000000000007E-2</v>
      </c>
      <c r="G2036" s="60">
        <v>0</v>
      </c>
      <c r="H2036" s="60">
        <v>0.13</v>
      </c>
      <c r="I2036" s="60">
        <v>-146.38</v>
      </c>
    </row>
    <row r="2037" spans="1:9" x14ac:dyDescent="0.3">
      <c r="A2037" s="60" t="s">
        <v>1582</v>
      </c>
      <c r="B2037" s="60" t="s">
        <v>1583</v>
      </c>
      <c r="C2037" s="60">
        <v>50387.73</v>
      </c>
      <c r="E2037" s="60">
        <v>33</v>
      </c>
      <c r="G2037" s="60">
        <v>4.6100000000000003</v>
      </c>
      <c r="H2037" s="60">
        <v>36.46</v>
      </c>
      <c r="I2037" s="60">
        <v>23.22</v>
      </c>
    </row>
    <row r="2038" spans="1:9" x14ac:dyDescent="0.3">
      <c r="A2038" s="60" t="s">
        <v>5015</v>
      </c>
      <c r="B2038" s="60" t="s">
        <v>8379</v>
      </c>
      <c r="C2038" s="60">
        <v>14.74</v>
      </c>
      <c r="E2038" s="60">
        <v>0.75</v>
      </c>
      <c r="G2038" s="60">
        <v>0</v>
      </c>
      <c r="H2038" s="60">
        <v>3.34</v>
      </c>
      <c r="I2038" s="60">
        <v>-27.28</v>
      </c>
    </row>
    <row r="2039" spans="1:9" x14ac:dyDescent="0.3">
      <c r="A2039" s="60" t="s">
        <v>1584</v>
      </c>
      <c r="B2039" s="60" t="s">
        <v>1585</v>
      </c>
      <c r="C2039" s="60">
        <v>2439.42</v>
      </c>
      <c r="E2039" s="60">
        <v>23.46</v>
      </c>
      <c r="G2039" s="60">
        <v>6.31</v>
      </c>
      <c r="H2039" s="60">
        <v>39.26</v>
      </c>
      <c r="I2039" s="60">
        <v>19.440000000000001</v>
      </c>
    </row>
    <row r="2040" spans="1:9" x14ac:dyDescent="0.3">
      <c r="A2040" s="60" t="s">
        <v>1586</v>
      </c>
      <c r="B2040" s="60" t="s">
        <v>1587</v>
      </c>
      <c r="C2040" s="60">
        <v>1524.15</v>
      </c>
      <c r="E2040" s="60">
        <v>21.19</v>
      </c>
      <c r="G2040" s="60">
        <v>0</v>
      </c>
      <c r="H2040" s="60">
        <v>28.24</v>
      </c>
      <c r="I2040" s="60">
        <v>14.92</v>
      </c>
    </row>
    <row r="2041" spans="1:9" x14ac:dyDescent="0.3">
      <c r="A2041" s="60" t="s">
        <v>5016</v>
      </c>
      <c r="B2041" s="60" t="s">
        <v>8380</v>
      </c>
      <c r="C2041" s="60">
        <v>908.51</v>
      </c>
      <c r="E2041" s="60">
        <v>21.02</v>
      </c>
      <c r="G2041" s="60">
        <v>10.99</v>
      </c>
      <c r="H2041" s="60">
        <v>21.95</v>
      </c>
      <c r="I2041" s="60">
        <v>23.14</v>
      </c>
    </row>
    <row r="2042" spans="1:9" x14ac:dyDescent="0.3">
      <c r="A2042" s="60" t="s">
        <v>5017</v>
      </c>
      <c r="B2042" s="60" t="s">
        <v>8381</v>
      </c>
      <c r="C2042" s="60">
        <v>30.41</v>
      </c>
      <c r="E2042" s="60">
        <v>0.27500000000000002</v>
      </c>
      <c r="G2042" s="60">
        <v>0</v>
      </c>
      <c r="H2042" s="60">
        <v>0.44</v>
      </c>
      <c r="I2042" s="60">
        <v>-7.1</v>
      </c>
    </row>
    <row r="2043" spans="1:9" x14ac:dyDescent="0.3">
      <c r="A2043" s="60" t="s">
        <v>5018</v>
      </c>
      <c r="B2043" s="60" t="s">
        <v>8382</v>
      </c>
      <c r="C2043" s="60">
        <v>127.64</v>
      </c>
      <c r="E2043" s="60">
        <v>7.25</v>
      </c>
      <c r="G2043" s="60">
        <v>11.03</v>
      </c>
      <c r="H2043" s="60">
        <v>11.12</v>
      </c>
      <c r="I2043" s="60">
        <v>-11.31</v>
      </c>
    </row>
    <row r="2044" spans="1:9" x14ac:dyDescent="0.3">
      <c r="A2044" s="60" t="s">
        <v>5019</v>
      </c>
      <c r="B2044" s="60" t="s">
        <v>8383</v>
      </c>
      <c r="C2044" s="60">
        <v>460.76</v>
      </c>
      <c r="E2044" s="60">
        <v>12.5</v>
      </c>
      <c r="G2044" s="60">
        <v>0</v>
      </c>
      <c r="H2044" s="60">
        <v>13.86</v>
      </c>
      <c r="I2044" s="60">
        <v>0.33</v>
      </c>
    </row>
    <row r="2045" spans="1:9" x14ac:dyDescent="0.3">
      <c r="A2045" s="60" t="s">
        <v>1588</v>
      </c>
      <c r="B2045" s="60" t="s">
        <v>1589</v>
      </c>
      <c r="C2045" s="60">
        <v>1006.16</v>
      </c>
      <c r="E2045" s="60">
        <v>14.71</v>
      </c>
      <c r="G2045" s="60">
        <v>5.44</v>
      </c>
      <c r="H2045" s="60">
        <v>35.6</v>
      </c>
      <c r="I2045" s="60">
        <v>53.97</v>
      </c>
    </row>
    <row r="2046" spans="1:9" x14ac:dyDescent="0.3">
      <c r="A2046" s="60" t="s">
        <v>5020</v>
      </c>
      <c r="B2046" s="60" t="s">
        <v>8384</v>
      </c>
      <c r="C2046" s="60">
        <v>117.22</v>
      </c>
      <c r="E2046" s="60">
        <v>4.13</v>
      </c>
      <c r="G2046" s="60">
        <v>0</v>
      </c>
      <c r="H2046" s="60">
        <v>7.74</v>
      </c>
      <c r="I2046" s="60">
        <v>-57.92</v>
      </c>
    </row>
    <row r="2047" spans="1:9" x14ac:dyDescent="0.3">
      <c r="A2047" s="60" t="s">
        <v>5021</v>
      </c>
      <c r="B2047" s="60" t="s">
        <v>8385</v>
      </c>
      <c r="C2047" s="60">
        <v>593.04999999999995</v>
      </c>
      <c r="E2047" s="60">
        <v>16.489999999999998</v>
      </c>
      <c r="G2047" s="60">
        <v>0</v>
      </c>
      <c r="H2047" s="60">
        <v>21.68</v>
      </c>
      <c r="I2047" s="60">
        <v>3.32</v>
      </c>
    </row>
    <row r="2048" spans="1:9" x14ac:dyDescent="0.3">
      <c r="A2048" s="60" t="s">
        <v>5022</v>
      </c>
      <c r="B2048" s="60" t="s">
        <v>8386</v>
      </c>
      <c r="C2048" s="60">
        <v>143.28</v>
      </c>
      <c r="E2048" s="60">
        <v>6.21</v>
      </c>
      <c r="G2048" s="60">
        <v>3.86</v>
      </c>
      <c r="H2048" s="60">
        <v>11.92</v>
      </c>
      <c r="I2048" s="60">
        <v>0.31</v>
      </c>
    </row>
    <row r="2049" spans="1:9" x14ac:dyDescent="0.3">
      <c r="A2049" s="60" t="s">
        <v>5023</v>
      </c>
      <c r="B2049" s="60" t="s">
        <v>8387</v>
      </c>
      <c r="C2049" s="60">
        <v>67.14</v>
      </c>
      <c r="E2049" s="60">
        <v>9.1300000000000008</v>
      </c>
      <c r="G2049" s="60">
        <v>0</v>
      </c>
      <c r="H2049" s="60">
        <v>21.3</v>
      </c>
      <c r="I2049" s="60">
        <v>-16.72</v>
      </c>
    </row>
    <row r="2050" spans="1:9" x14ac:dyDescent="0.3">
      <c r="A2050" s="60" t="s">
        <v>1590</v>
      </c>
      <c r="B2050" s="60" t="s">
        <v>1591</v>
      </c>
      <c r="C2050" s="60">
        <v>1304.05</v>
      </c>
      <c r="E2050" s="60">
        <v>7.66</v>
      </c>
      <c r="G2050" s="60">
        <v>9.27</v>
      </c>
      <c r="H2050" s="60">
        <v>8.9600000000000009</v>
      </c>
      <c r="I2050" s="60">
        <v>3.72</v>
      </c>
    </row>
    <row r="2051" spans="1:9" x14ac:dyDescent="0.3">
      <c r="A2051" s="60" t="s">
        <v>5024</v>
      </c>
      <c r="B2051" s="60" t="s">
        <v>8388</v>
      </c>
      <c r="C2051" s="60">
        <v>583.29999999999995</v>
      </c>
      <c r="E2051" s="60">
        <v>12.57</v>
      </c>
      <c r="G2051" s="60">
        <v>0</v>
      </c>
      <c r="H2051" s="60">
        <v>12.99</v>
      </c>
      <c r="I2051" s="60">
        <v>-114.35</v>
      </c>
    </row>
    <row r="2052" spans="1:9" x14ac:dyDescent="0.3">
      <c r="A2052" s="60" t="s">
        <v>1592</v>
      </c>
      <c r="B2052" s="60" t="s">
        <v>1593</v>
      </c>
      <c r="C2052" s="60">
        <v>10712.13</v>
      </c>
      <c r="E2052" s="60">
        <v>177.5</v>
      </c>
      <c r="G2052" s="60">
        <v>0</v>
      </c>
      <c r="H2052" s="60">
        <v>183</v>
      </c>
      <c r="I2052" s="60">
        <v>19</v>
      </c>
    </row>
    <row r="2053" spans="1:9" x14ac:dyDescent="0.3">
      <c r="A2053" s="60" t="s">
        <v>1594</v>
      </c>
      <c r="B2053" s="60" t="s">
        <v>1595</v>
      </c>
      <c r="C2053" s="60">
        <v>2639.02</v>
      </c>
      <c r="E2053" s="60">
        <v>41.34</v>
      </c>
      <c r="G2053" s="60">
        <v>0</v>
      </c>
      <c r="H2053" s="60">
        <v>41.41</v>
      </c>
      <c r="I2053" s="60">
        <v>42.39</v>
      </c>
    </row>
    <row r="2054" spans="1:9" x14ac:dyDescent="0.3">
      <c r="A2054" s="60" t="s">
        <v>5025</v>
      </c>
      <c r="B2054" s="60" t="s">
        <v>8389</v>
      </c>
      <c r="C2054" s="60">
        <v>349.74</v>
      </c>
      <c r="E2054" s="60">
        <v>4.2300000000000004</v>
      </c>
      <c r="G2054" s="60">
        <v>0</v>
      </c>
      <c r="H2054" s="60">
        <v>9.6999999999999993</v>
      </c>
      <c r="I2054" s="60">
        <v>10.75</v>
      </c>
    </row>
    <row r="2055" spans="1:9" x14ac:dyDescent="0.3">
      <c r="A2055" s="60" t="s">
        <v>1596</v>
      </c>
      <c r="B2055" s="60" t="s">
        <v>1597</v>
      </c>
      <c r="C2055" s="60">
        <v>5160.05</v>
      </c>
      <c r="E2055" s="60">
        <v>18.010000000000002</v>
      </c>
      <c r="G2055" s="60">
        <v>2</v>
      </c>
      <c r="H2055" s="60">
        <v>18.28</v>
      </c>
      <c r="I2055" s="60">
        <v>19.53</v>
      </c>
    </row>
    <row r="2056" spans="1:9" x14ac:dyDescent="0.3">
      <c r="A2056" s="60" t="s">
        <v>5026</v>
      </c>
      <c r="B2056" s="60" t="s">
        <v>8390</v>
      </c>
      <c r="C2056" s="60">
        <v>8.64</v>
      </c>
      <c r="E2056" s="60">
        <v>0.38</v>
      </c>
      <c r="G2056" s="60">
        <v>0</v>
      </c>
      <c r="H2056" s="60">
        <v>2.37</v>
      </c>
      <c r="I2056" s="60">
        <v>-88.05</v>
      </c>
    </row>
    <row r="2057" spans="1:9" x14ac:dyDescent="0.3">
      <c r="A2057" s="60" t="s">
        <v>5027</v>
      </c>
      <c r="B2057" s="60" t="s">
        <v>8391</v>
      </c>
      <c r="C2057" s="60">
        <v>2177.88</v>
      </c>
      <c r="E2057" s="60">
        <v>4.37</v>
      </c>
      <c r="G2057" s="60">
        <v>0</v>
      </c>
      <c r="H2057" s="60">
        <v>5.22</v>
      </c>
      <c r="I2057" s="60">
        <v>-1.62</v>
      </c>
    </row>
    <row r="2058" spans="1:9" x14ac:dyDescent="0.3">
      <c r="A2058" s="60" t="s">
        <v>5028</v>
      </c>
      <c r="B2058" s="60" t="s">
        <v>8392</v>
      </c>
      <c r="C2058" s="60">
        <v>448.15</v>
      </c>
      <c r="E2058" s="60">
        <v>4.2300000000000004</v>
      </c>
      <c r="G2058" s="60">
        <v>0</v>
      </c>
      <c r="H2058" s="60">
        <v>8.6999999999999993</v>
      </c>
      <c r="I2058" s="60">
        <v>-10.86</v>
      </c>
    </row>
    <row r="2059" spans="1:9" x14ac:dyDescent="0.3">
      <c r="A2059" s="60" t="s">
        <v>5029</v>
      </c>
      <c r="B2059" s="60" t="s">
        <v>8393</v>
      </c>
      <c r="C2059" s="60">
        <v>774.44</v>
      </c>
      <c r="E2059" s="60">
        <v>8.98</v>
      </c>
      <c r="G2059" s="60">
        <v>0</v>
      </c>
      <c r="H2059" s="60">
        <v>19.46</v>
      </c>
      <c r="I2059" s="60">
        <v>-441.18</v>
      </c>
    </row>
    <row r="2060" spans="1:9" x14ac:dyDescent="0.3">
      <c r="A2060" s="60" t="s">
        <v>1598</v>
      </c>
      <c r="B2060" s="60" t="s">
        <v>1599</v>
      </c>
      <c r="C2060" s="60">
        <v>6770.99</v>
      </c>
      <c r="E2060" s="60">
        <v>72.19</v>
      </c>
      <c r="G2060" s="60">
        <v>1.77</v>
      </c>
      <c r="H2060" s="60">
        <v>125.41</v>
      </c>
      <c r="I2060" s="60">
        <v>5.98</v>
      </c>
    </row>
    <row r="2061" spans="1:9" x14ac:dyDescent="0.3">
      <c r="A2061" s="60" t="s">
        <v>5030</v>
      </c>
      <c r="B2061" s="60" t="s">
        <v>8394</v>
      </c>
      <c r="C2061" s="60">
        <v>448.12</v>
      </c>
      <c r="E2061" s="60">
        <v>18.87</v>
      </c>
      <c r="G2061" s="60">
        <v>7.95</v>
      </c>
      <c r="H2061" s="60">
        <v>19.05</v>
      </c>
      <c r="I2061" s="60">
        <v>1.85</v>
      </c>
    </row>
    <row r="2062" spans="1:9" x14ac:dyDescent="0.3">
      <c r="A2062" s="60" t="s">
        <v>5031</v>
      </c>
      <c r="B2062" s="60" t="s">
        <v>8395</v>
      </c>
      <c r="C2062" s="60">
        <v>524193.81</v>
      </c>
      <c r="E2062" s="60">
        <v>760.54</v>
      </c>
      <c r="G2062" s="60">
        <v>0</v>
      </c>
      <c r="H2062" s="60">
        <v>813.11</v>
      </c>
      <c r="I2062" s="60">
        <v>15.08</v>
      </c>
    </row>
    <row r="2063" spans="1:9" x14ac:dyDescent="0.3">
      <c r="A2063" s="60" t="s">
        <v>52</v>
      </c>
      <c r="B2063" s="60" t="s">
        <v>53</v>
      </c>
      <c r="C2063" s="60">
        <v>534828.75</v>
      </c>
      <c r="E2063" s="60">
        <v>775.97</v>
      </c>
      <c r="G2063" s="60">
        <v>0</v>
      </c>
      <c r="H2063" s="60">
        <v>835.74</v>
      </c>
      <c r="I2063" s="60">
        <v>15.08</v>
      </c>
    </row>
    <row r="2064" spans="1:9" x14ac:dyDescent="0.3">
      <c r="A2064" s="60" t="s">
        <v>5032</v>
      </c>
      <c r="B2064" s="60" t="s">
        <v>8396</v>
      </c>
      <c r="C2064" s="60">
        <v>247.76</v>
      </c>
      <c r="E2064" s="60">
        <v>4.38</v>
      </c>
      <c r="G2064" s="60">
        <v>0.45</v>
      </c>
      <c r="H2064" s="60">
        <v>7.78</v>
      </c>
      <c r="I2064" s="60">
        <v>5.89</v>
      </c>
    </row>
    <row r="2065" spans="1:9" x14ac:dyDescent="0.3">
      <c r="A2065" s="60" t="s">
        <v>1600</v>
      </c>
      <c r="B2065" s="60" t="s">
        <v>1601</v>
      </c>
      <c r="C2065" s="60">
        <v>1330.34</v>
      </c>
      <c r="E2065" s="60">
        <v>18.690000000000001</v>
      </c>
      <c r="G2065" s="60">
        <v>9.1999999999999993</v>
      </c>
      <c r="H2065" s="60">
        <v>24.6</v>
      </c>
      <c r="I2065" s="60">
        <v>4.58</v>
      </c>
    </row>
    <row r="2066" spans="1:9" x14ac:dyDescent="0.3">
      <c r="A2066" s="60" t="s">
        <v>5033</v>
      </c>
      <c r="B2066" s="60" t="s">
        <v>8397</v>
      </c>
      <c r="C2066" s="60">
        <v>2.85</v>
      </c>
      <c r="E2066" s="60">
        <v>5.8000000000000003E-2</v>
      </c>
      <c r="G2066" s="60">
        <v>0</v>
      </c>
      <c r="H2066" s="60">
        <v>0.13</v>
      </c>
      <c r="I2066" s="60">
        <v>-660.1</v>
      </c>
    </row>
    <row r="2067" spans="1:9" x14ac:dyDescent="0.3">
      <c r="A2067" s="60" t="s">
        <v>1602</v>
      </c>
      <c r="B2067" s="60" t="s">
        <v>1603</v>
      </c>
      <c r="C2067" s="60">
        <v>14063.08</v>
      </c>
      <c r="E2067" s="60">
        <v>94.55</v>
      </c>
      <c r="G2067" s="60">
        <v>2.78</v>
      </c>
      <c r="H2067" s="60">
        <v>105.24</v>
      </c>
      <c r="I2067" s="60">
        <v>21.43</v>
      </c>
    </row>
    <row r="2068" spans="1:9" x14ac:dyDescent="0.3">
      <c r="A2068" s="60" t="s">
        <v>1604</v>
      </c>
      <c r="B2068" s="60" t="s">
        <v>1605</v>
      </c>
      <c r="C2068" s="60">
        <v>1493.83</v>
      </c>
      <c r="E2068" s="60">
        <v>69.900000000000006</v>
      </c>
      <c r="G2068" s="60">
        <v>1.32</v>
      </c>
      <c r="H2068" s="60">
        <v>82.89</v>
      </c>
      <c r="I2068" s="60">
        <v>17.77</v>
      </c>
    </row>
    <row r="2069" spans="1:9" x14ac:dyDescent="0.3">
      <c r="A2069" s="60" t="s">
        <v>5034</v>
      </c>
      <c r="B2069" s="60" t="s">
        <v>8398</v>
      </c>
      <c r="C2069" s="60">
        <v>87.22</v>
      </c>
      <c r="E2069" s="60">
        <v>11</v>
      </c>
      <c r="G2069" s="60">
        <v>0</v>
      </c>
      <c r="H2069" s="60">
        <v>12.34</v>
      </c>
      <c r="I2069" s="60">
        <v>14.17</v>
      </c>
    </row>
    <row r="2070" spans="1:9" x14ac:dyDescent="0.3">
      <c r="A2070" s="60" t="s">
        <v>1606</v>
      </c>
      <c r="B2070" s="60" t="s">
        <v>1607</v>
      </c>
      <c r="C2070" s="60">
        <v>4118.95</v>
      </c>
      <c r="E2070" s="60">
        <v>12.97</v>
      </c>
      <c r="G2070" s="60">
        <v>1.54</v>
      </c>
      <c r="H2070" s="60">
        <v>14.6</v>
      </c>
      <c r="I2070" s="60">
        <v>22.9</v>
      </c>
    </row>
    <row r="2071" spans="1:9" x14ac:dyDescent="0.3">
      <c r="A2071" s="60" t="s">
        <v>5035</v>
      </c>
      <c r="B2071" s="60" t="s">
        <v>8399</v>
      </c>
      <c r="C2071" s="60">
        <v>226.35</v>
      </c>
      <c r="E2071" s="60">
        <v>1.36</v>
      </c>
      <c r="G2071" s="60">
        <v>0</v>
      </c>
      <c r="H2071" s="60">
        <v>2.16</v>
      </c>
      <c r="I2071" s="60">
        <v>-10.76</v>
      </c>
    </row>
    <row r="2072" spans="1:9" x14ac:dyDescent="0.3">
      <c r="A2072" s="60" t="s">
        <v>1608</v>
      </c>
      <c r="B2072" s="60" t="s">
        <v>1609</v>
      </c>
      <c r="C2072" s="60">
        <v>10867.92</v>
      </c>
      <c r="E2072" s="60">
        <v>70.709999999999994</v>
      </c>
      <c r="G2072" s="60">
        <v>0.06</v>
      </c>
      <c r="H2072" s="60">
        <v>79.23</v>
      </c>
      <c r="I2072" s="60">
        <v>22.33</v>
      </c>
    </row>
    <row r="2073" spans="1:9" x14ac:dyDescent="0.3">
      <c r="A2073" s="60" t="s">
        <v>1610</v>
      </c>
      <c r="B2073" s="60" t="s">
        <v>1611</v>
      </c>
      <c r="C2073" s="60">
        <v>3127.57</v>
      </c>
      <c r="E2073" s="60">
        <v>24.93</v>
      </c>
      <c r="G2073" s="60">
        <v>0</v>
      </c>
      <c r="H2073" s="60">
        <v>34.18</v>
      </c>
      <c r="I2073" s="60">
        <v>3.3</v>
      </c>
    </row>
    <row r="2074" spans="1:9" x14ac:dyDescent="0.3">
      <c r="A2074" s="60" t="s">
        <v>5036</v>
      </c>
      <c r="B2074" s="60" t="s">
        <v>8400</v>
      </c>
      <c r="C2074" s="60">
        <v>290.38</v>
      </c>
      <c r="E2074" s="60">
        <v>18.25</v>
      </c>
      <c r="G2074" s="60">
        <v>9.2100000000000009</v>
      </c>
      <c r="H2074" s="60">
        <v>21.45</v>
      </c>
      <c r="I2074" s="60">
        <v>1267.95</v>
      </c>
    </row>
    <row r="2075" spans="1:9" x14ac:dyDescent="0.3">
      <c r="A2075" s="60" t="s">
        <v>5037</v>
      </c>
      <c r="B2075" s="60" t="s">
        <v>8401</v>
      </c>
      <c r="C2075" s="60">
        <v>949.61</v>
      </c>
      <c r="E2075" s="60">
        <v>24.75</v>
      </c>
      <c r="G2075" s="60">
        <v>1.94</v>
      </c>
      <c r="H2075" s="60">
        <v>27.97</v>
      </c>
      <c r="I2075" s="60">
        <v>-1.23</v>
      </c>
    </row>
    <row r="2076" spans="1:9" x14ac:dyDescent="0.3">
      <c r="A2076" s="60" t="s">
        <v>5038</v>
      </c>
      <c r="B2076" s="60" t="s">
        <v>8402</v>
      </c>
      <c r="C2076" s="60">
        <v>269.7</v>
      </c>
      <c r="E2076" s="60">
        <v>4.53</v>
      </c>
      <c r="G2076" s="60">
        <v>0</v>
      </c>
      <c r="H2076" s="60">
        <v>4.6500000000000004</v>
      </c>
      <c r="I2076" s="60">
        <v>-19.600000000000001</v>
      </c>
    </row>
    <row r="2077" spans="1:9" x14ac:dyDescent="0.3">
      <c r="A2077" s="60" t="s">
        <v>5039</v>
      </c>
      <c r="B2077" s="60" t="s">
        <v>8403</v>
      </c>
      <c r="C2077" s="60">
        <v>1408.46</v>
      </c>
      <c r="E2077" s="60">
        <v>10.02</v>
      </c>
      <c r="G2077" s="60">
        <v>0</v>
      </c>
      <c r="H2077" s="60">
        <v>20.87</v>
      </c>
      <c r="I2077" s="60">
        <v>-49.53</v>
      </c>
    </row>
    <row r="2078" spans="1:9" x14ac:dyDescent="0.3">
      <c r="A2078" s="60" t="s">
        <v>1612</v>
      </c>
      <c r="B2078" s="60" t="s">
        <v>1613</v>
      </c>
      <c r="C2078" s="60">
        <v>10205</v>
      </c>
      <c r="E2078" s="60">
        <v>25.61</v>
      </c>
      <c r="G2078" s="60">
        <v>3.59</v>
      </c>
      <c r="H2078" s="60">
        <v>30.71</v>
      </c>
      <c r="I2078" s="60">
        <v>32.770000000000003</v>
      </c>
    </row>
    <row r="2079" spans="1:9" x14ac:dyDescent="0.3">
      <c r="A2079" s="60" t="s">
        <v>5040</v>
      </c>
      <c r="B2079" s="60" t="s">
        <v>8404</v>
      </c>
      <c r="C2079" s="60">
        <v>3527.74</v>
      </c>
      <c r="E2079" s="60">
        <v>8.36</v>
      </c>
      <c r="G2079" s="60">
        <v>5.26</v>
      </c>
      <c r="H2079" s="60">
        <v>9.99</v>
      </c>
      <c r="I2079" s="60">
        <v>-1.04</v>
      </c>
    </row>
    <row r="2080" spans="1:9" x14ac:dyDescent="0.3">
      <c r="A2080" s="60" t="s">
        <v>5041</v>
      </c>
      <c r="B2080" s="60" t="s">
        <v>8405</v>
      </c>
      <c r="C2080" s="60">
        <v>439.7</v>
      </c>
      <c r="E2080" s="60">
        <v>26.35</v>
      </c>
      <c r="G2080" s="60">
        <v>0</v>
      </c>
      <c r="H2080" s="60">
        <v>28.41</v>
      </c>
      <c r="I2080" s="60">
        <v>12.55</v>
      </c>
    </row>
    <row r="2081" spans="1:9" x14ac:dyDescent="0.3">
      <c r="A2081" s="60" t="s">
        <v>1614</v>
      </c>
      <c r="B2081" s="60" t="s">
        <v>1615</v>
      </c>
      <c r="C2081" s="60">
        <v>4704.1400000000003</v>
      </c>
      <c r="E2081" s="60">
        <v>67.11</v>
      </c>
      <c r="G2081" s="60">
        <v>1.01</v>
      </c>
      <c r="H2081" s="60">
        <v>100.24</v>
      </c>
      <c r="I2081" s="60">
        <v>62.32</v>
      </c>
    </row>
    <row r="2082" spans="1:9" x14ac:dyDescent="0.3">
      <c r="A2082" s="60" t="s">
        <v>5042</v>
      </c>
      <c r="B2082" s="60" t="s">
        <v>8406</v>
      </c>
      <c r="C2082" s="60">
        <v>910.88</v>
      </c>
      <c r="E2082" s="60">
        <v>6.9</v>
      </c>
      <c r="G2082" s="60">
        <v>0.98</v>
      </c>
      <c r="H2082" s="60">
        <v>8.7899999999999991</v>
      </c>
      <c r="I2082" s="60">
        <v>6.71</v>
      </c>
    </row>
    <row r="2083" spans="1:9" x14ac:dyDescent="0.3">
      <c r="A2083" s="60" t="s">
        <v>5043</v>
      </c>
      <c r="B2083" s="60" t="s">
        <v>8407</v>
      </c>
      <c r="C2083" s="60">
        <v>452.67</v>
      </c>
      <c r="E2083" s="60">
        <v>9.25</v>
      </c>
      <c r="G2083" s="60">
        <v>0</v>
      </c>
      <c r="H2083" s="60">
        <v>9.25</v>
      </c>
      <c r="I2083" s="60">
        <v>9</v>
      </c>
    </row>
    <row r="2084" spans="1:9" x14ac:dyDescent="0.3">
      <c r="A2084" s="60" t="s">
        <v>5044</v>
      </c>
      <c r="B2084" s="60" t="s">
        <v>8408</v>
      </c>
      <c r="C2084" s="60">
        <v>778.56</v>
      </c>
      <c r="E2084" s="60">
        <v>29.84</v>
      </c>
      <c r="G2084" s="60">
        <v>1.54</v>
      </c>
      <c r="H2084" s="60">
        <v>32.11</v>
      </c>
      <c r="I2084" s="60">
        <v>8.2799999999999994</v>
      </c>
    </row>
    <row r="2085" spans="1:9" x14ac:dyDescent="0.3">
      <c r="A2085" s="60" t="s">
        <v>1616</v>
      </c>
      <c r="B2085" s="60" t="s">
        <v>1617</v>
      </c>
      <c r="C2085" s="60">
        <v>10560.84</v>
      </c>
      <c r="E2085" s="60">
        <v>15.36</v>
      </c>
      <c r="G2085" s="60">
        <v>1.75</v>
      </c>
      <c r="H2085" s="60">
        <v>17.579999999999998</v>
      </c>
      <c r="I2085" s="60">
        <v>16.68</v>
      </c>
    </row>
    <row r="2086" spans="1:9" x14ac:dyDescent="0.3">
      <c r="A2086" s="60" t="s">
        <v>5045</v>
      </c>
      <c r="B2086" s="60" t="s">
        <v>8409</v>
      </c>
      <c r="C2086" s="60">
        <v>161.69999999999999</v>
      </c>
      <c r="E2086" s="60">
        <v>31.75</v>
      </c>
      <c r="G2086" s="60">
        <v>0.94</v>
      </c>
      <c r="H2086" s="60">
        <v>32.6</v>
      </c>
      <c r="I2086" s="60">
        <v>-0.65</v>
      </c>
    </row>
    <row r="2087" spans="1:9" x14ac:dyDescent="0.3">
      <c r="A2087" s="60" t="s">
        <v>184</v>
      </c>
      <c r="B2087" s="60" t="s">
        <v>185</v>
      </c>
      <c r="C2087" s="60">
        <v>10218.57</v>
      </c>
      <c r="E2087" s="60">
        <v>51.71</v>
      </c>
      <c r="G2087" s="60">
        <v>3.95</v>
      </c>
      <c r="H2087" s="60">
        <v>55.75</v>
      </c>
      <c r="I2087" s="60">
        <v>16.149999999999999</v>
      </c>
    </row>
    <row r="2088" spans="1:9" x14ac:dyDescent="0.3">
      <c r="A2088" s="60" t="s">
        <v>5046</v>
      </c>
      <c r="B2088" s="60" t="s">
        <v>8410</v>
      </c>
      <c r="C2088" s="60">
        <v>20.13</v>
      </c>
      <c r="E2088" s="60">
        <v>1.53</v>
      </c>
      <c r="G2088" s="60">
        <v>1.96</v>
      </c>
      <c r="H2088" s="60">
        <v>2.2999999999999998</v>
      </c>
      <c r="I2088" s="60">
        <v>-9.8800000000000008</v>
      </c>
    </row>
    <row r="2089" spans="1:9" x14ac:dyDescent="0.3">
      <c r="A2089" s="60" t="s">
        <v>1618</v>
      </c>
      <c r="B2089" s="60" t="s">
        <v>1619</v>
      </c>
      <c r="C2089" s="60">
        <v>1494.57</v>
      </c>
      <c r="E2089" s="60">
        <v>0</v>
      </c>
      <c r="G2089" s="60">
        <v>5.84</v>
      </c>
      <c r="H2089" s="60">
        <v>33.6</v>
      </c>
      <c r="I2089" s="60">
        <v>15.73</v>
      </c>
    </row>
    <row r="2090" spans="1:9" x14ac:dyDescent="0.3">
      <c r="A2090" s="60" t="s">
        <v>5047</v>
      </c>
      <c r="B2090" s="60" t="s">
        <v>8411</v>
      </c>
      <c r="C2090" s="60">
        <v>2250.38</v>
      </c>
      <c r="E2090" s="60">
        <v>3.94</v>
      </c>
      <c r="G2090" s="60">
        <v>0</v>
      </c>
      <c r="H2090" s="60">
        <v>5.89</v>
      </c>
      <c r="I2090" s="60">
        <v>-29.46</v>
      </c>
    </row>
    <row r="2091" spans="1:9" x14ac:dyDescent="0.3">
      <c r="A2091" s="60" t="s">
        <v>1620</v>
      </c>
      <c r="B2091" s="60" t="s">
        <v>1621</v>
      </c>
      <c r="C2091" s="60">
        <v>3136.98</v>
      </c>
      <c r="E2091" s="60">
        <v>36.65</v>
      </c>
      <c r="G2091" s="60">
        <v>0</v>
      </c>
      <c r="H2091" s="60">
        <v>43.89</v>
      </c>
      <c r="I2091" s="60">
        <v>6.67</v>
      </c>
    </row>
    <row r="2092" spans="1:9" x14ac:dyDescent="0.3">
      <c r="A2092" s="60" t="s">
        <v>5048</v>
      </c>
      <c r="B2092" s="60" t="s">
        <v>8412</v>
      </c>
      <c r="C2092" s="60">
        <v>33.520000000000003</v>
      </c>
      <c r="E2092" s="60">
        <v>9.65</v>
      </c>
      <c r="G2092" s="60">
        <v>0</v>
      </c>
      <c r="H2092" s="60">
        <v>14.9</v>
      </c>
      <c r="I2092" s="60">
        <v>10393.82</v>
      </c>
    </row>
    <row r="2093" spans="1:9" x14ac:dyDescent="0.3">
      <c r="A2093" s="60" t="s">
        <v>5049</v>
      </c>
      <c r="B2093" s="60" t="s">
        <v>8413</v>
      </c>
      <c r="C2093" s="60">
        <v>31.45</v>
      </c>
      <c r="E2093" s="60">
        <v>1.07</v>
      </c>
      <c r="G2093" s="60">
        <v>0</v>
      </c>
      <c r="H2093" s="60">
        <v>2.2999999999999998</v>
      </c>
      <c r="I2093" s="60">
        <v>-640</v>
      </c>
    </row>
    <row r="2094" spans="1:9" x14ac:dyDescent="0.3">
      <c r="A2094" s="60" t="s">
        <v>1622</v>
      </c>
      <c r="B2094" s="60" t="s">
        <v>1623</v>
      </c>
      <c r="C2094" s="60">
        <v>83645.47</v>
      </c>
      <c r="E2094" s="60">
        <v>210.35</v>
      </c>
      <c r="G2094" s="60">
        <v>1.24</v>
      </c>
      <c r="H2094" s="60">
        <v>211.19</v>
      </c>
      <c r="I2094" s="60">
        <v>9.73</v>
      </c>
    </row>
    <row r="2095" spans="1:9" x14ac:dyDescent="0.3">
      <c r="A2095" s="60" t="s">
        <v>5050</v>
      </c>
      <c r="B2095" s="60" t="s">
        <v>8414</v>
      </c>
      <c r="C2095" s="60">
        <v>796.51</v>
      </c>
      <c r="E2095" s="60">
        <v>0.84050000000000002</v>
      </c>
      <c r="G2095" s="60">
        <v>0</v>
      </c>
      <c r="H2095" s="60">
        <v>2.75</v>
      </c>
      <c r="I2095" s="60">
        <v>-17.510000000000002</v>
      </c>
    </row>
    <row r="2096" spans="1:9" x14ac:dyDescent="0.3">
      <c r="A2096" s="60" t="s">
        <v>5051</v>
      </c>
      <c r="B2096" s="60" t="s">
        <v>8415</v>
      </c>
      <c r="C2096" s="60">
        <v>86.48</v>
      </c>
      <c r="E2096" s="60">
        <v>4.09</v>
      </c>
      <c r="G2096" s="60">
        <v>1.47</v>
      </c>
      <c r="H2096" s="60">
        <v>4.2699999999999996</v>
      </c>
      <c r="I2096" s="60">
        <v>14.89</v>
      </c>
    </row>
    <row r="2097" spans="1:9" x14ac:dyDescent="0.3">
      <c r="A2097" s="60" t="s">
        <v>5052</v>
      </c>
      <c r="B2097" s="60" t="s">
        <v>8416</v>
      </c>
      <c r="C2097" s="60">
        <v>696.4</v>
      </c>
      <c r="E2097" s="60">
        <v>50</v>
      </c>
      <c r="G2097" s="60">
        <v>1.76</v>
      </c>
      <c r="H2097" s="60">
        <v>51.34</v>
      </c>
      <c r="I2097" s="60">
        <v>11.03</v>
      </c>
    </row>
    <row r="2098" spans="1:9" x14ac:dyDescent="0.3">
      <c r="A2098" s="60" t="s">
        <v>5053</v>
      </c>
      <c r="B2098" s="60" t="s">
        <v>8417</v>
      </c>
      <c r="C2098" s="60">
        <v>817.47</v>
      </c>
      <c r="E2098" s="60">
        <v>22.5</v>
      </c>
      <c r="G2098" s="60">
        <v>8</v>
      </c>
      <c r="H2098" s="60">
        <v>22.5</v>
      </c>
      <c r="I2098" s="60">
        <v>11.88</v>
      </c>
    </row>
    <row r="2099" spans="1:9" x14ac:dyDescent="0.3">
      <c r="A2099" s="60" t="s">
        <v>5054</v>
      </c>
      <c r="B2099" s="60" t="s">
        <v>8418</v>
      </c>
      <c r="C2099" s="60">
        <v>3782.62</v>
      </c>
      <c r="E2099" s="60">
        <v>26.7</v>
      </c>
      <c r="G2099" s="60">
        <v>1.99</v>
      </c>
      <c r="H2099" s="60">
        <v>28.3</v>
      </c>
      <c r="I2099" s="60">
        <v>4.5999999999999996</v>
      </c>
    </row>
    <row r="2100" spans="1:9" x14ac:dyDescent="0.3">
      <c r="A2100" s="60" t="s">
        <v>5055</v>
      </c>
      <c r="B2100" s="60" t="s">
        <v>8419</v>
      </c>
      <c r="C2100" s="60">
        <v>104.97</v>
      </c>
      <c r="E2100" s="60">
        <v>5.19</v>
      </c>
      <c r="G2100" s="60">
        <v>0</v>
      </c>
      <c r="H2100" s="60">
        <v>5.28</v>
      </c>
      <c r="I2100" s="60">
        <v>-0.02</v>
      </c>
    </row>
    <row r="2101" spans="1:9" x14ac:dyDescent="0.3">
      <c r="A2101" s="60" t="s">
        <v>1624</v>
      </c>
      <c r="B2101" s="60" t="s">
        <v>1625</v>
      </c>
      <c r="C2101" s="60">
        <v>93677.2</v>
      </c>
      <c r="E2101" s="60">
        <v>38.11</v>
      </c>
      <c r="G2101" s="60">
        <v>4.82</v>
      </c>
      <c r="H2101" s="60">
        <v>45.49</v>
      </c>
      <c r="I2101" s="60">
        <v>75.510000000000005</v>
      </c>
    </row>
    <row r="2102" spans="1:9" x14ac:dyDescent="0.3">
      <c r="A2102" s="60" t="s">
        <v>5056</v>
      </c>
      <c r="B2102" s="60" t="s">
        <v>8420</v>
      </c>
      <c r="C2102" s="60">
        <v>101.32</v>
      </c>
      <c r="E2102" s="60">
        <v>2.13</v>
      </c>
      <c r="G2102" s="60">
        <v>0</v>
      </c>
      <c r="H2102" s="60">
        <v>3.44</v>
      </c>
      <c r="I2102" s="60">
        <v>6.06</v>
      </c>
    </row>
    <row r="2103" spans="1:9" x14ac:dyDescent="0.3">
      <c r="A2103" s="60" t="s">
        <v>5057</v>
      </c>
      <c r="B2103" s="60" t="s">
        <v>8421</v>
      </c>
      <c r="C2103" s="60">
        <v>241.63</v>
      </c>
      <c r="E2103" s="60">
        <v>0.73499999999999999</v>
      </c>
      <c r="G2103" s="60">
        <v>0</v>
      </c>
      <c r="H2103" s="60">
        <v>1.08</v>
      </c>
      <c r="I2103" s="60">
        <v>-10.32</v>
      </c>
    </row>
    <row r="2104" spans="1:9" x14ac:dyDescent="0.3">
      <c r="A2104" s="60" t="s">
        <v>5058</v>
      </c>
      <c r="B2104" s="60" t="s">
        <v>8422</v>
      </c>
      <c r="C2104" s="60">
        <v>515.28</v>
      </c>
      <c r="E2104" s="60">
        <v>2.48</v>
      </c>
      <c r="G2104" s="60">
        <v>0</v>
      </c>
      <c r="H2104" s="60">
        <v>2.95</v>
      </c>
      <c r="I2104" s="60">
        <v>-8.4</v>
      </c>
    </row>
    <row r="2105" spans="1:9" x14ac:dyDescent="0.3">
      <c r="A2105" s="60" t="s">
        <v>5059</v>
      </c>
      <c r="B2105" s="60" t="s">
        <v>8423</v>
      </c>
      <c r="C2105" s="60">
        <v>110.68</v>
      </c>
      <c r="E2105" s="60">
        <v>4.99</v>
      </c>
      <c r="G2105" s="60">
        <v>0.8</v>
      </c>
      <c r="H2105" s="60">
        <v>10.26</v>
      </c>
      <c r="I2105" s="60">
        <v>-4.08</v>
      </c>
    </row>
    <row r="2106" spans="1:9" x14ac:dyDescent="0.3">
      <c r="A2106" s="60" t="s">
        <v>1626</v>
      </c>
      <c r="B2106" s="60" t="s">
        <v>1627</v>
      </c>
      <c r="C2106" s="60">
        <v>7868.14</v>
      </c>
      <c r="E2106" s="60">
        <v>30.14</v>
      </c>
      <c r="G2106" s="60">
        <v>1.33</v>
      </c>
      <c r="H2106" s="60">
        <v>35</v>
      </c>
      <c r="I2106" s="60">
        <v>24.47</v>
      </c>
    </row>
    <row r="2107" spans="1:9" x14ac:dyDescent="0.3">
      <c r="A2107" s="60" t="s">
        <v>5060</v>
      </c>
      <c r="B2107" s="60" t="s">
        <v>8424</v>
      </c>
      <c r="C2107" s="60">
        <v>1052.3</v>
      </c>
      <c r="E2107" s="60">
        <v>3.03</v>
      </c>
      <c r="G2107" s="60">
        <v>0</v>
      </c>
      <c r="H2107" s="60">
        <v>3.48</v>
      </c>
      <c r="I2107" s="60">
        <v>-7.01</v>
      </c>
    </row>
    <row r="2108" spans="1:9" x14ac:dyDescent="0.3">
      <c r="A2108" s="60" t="s">
        <v>5061</v>
      </c>
      <c r="B2108" s="60" t="s">
        <v>8425</v>
      </c>
      <c r="C2108" s="60">
        <v>37.46</v>
      </c>
      <c r="E2108" s="60">
        <v>3.05</v>
      </c>
      <c r="G2108" s="60">
        <v>0</v>
      </c>
      <c r="H2108" s="60">
        <v>5.17</v>
      </c>
      <c r="I2108" s="60">
        <v>-3.48</v>
      </c>
    </row>
    <row r="2109" spans="1:9" x14ac:dyDescent="0.3">
      <c r="A2109" s="60" t="s">
        <v>1628</v>
      </c>
      <c r="B2109" s="60" t="s">
        <v>1629</v>
      </c>
      <c r="C2109" s="60">
        <v>1047.6099999999999</v>
      </c>
      <c r="E2109" s="60">
        <v>34.24</v>
      </c>
      <c r="G2109" s="60">
        <v>0</v>
      </c>
      <c r="H2109" s="60">
        <v>34.869999999999997</v>
      </c>
      <c r="I2109" s="60">
        <v>6.1</v>
      </c>
    </row>
    <row r="2110" spans="1:9" x14ac:dyDescent="0.3">
      <c r="A2110" s="60" t="s">
        <v>5062</v>
      </c>
      <c r="B2110" s="60" t="s">
        <v>8426</v>
      </c>
      <c r="C2110" s="60">
        <v>30.04</v>
      </c>
      <c r="E2110" s="60">
        <v>1.47</v>
      </c>
      <c r="G2110" s="60">
        <v>0</v>
      </c>
      <c r="H2110" s="60">
        <v>2.2000000000000002</v>
      </c>
      <c r="I2110" s="60">
        <v>-52.55</v>
      </c>
    </row>
    <row r="2111" spans="1:9" x14ac:dyDescent="0.3">
      <c r="A2111" s="60" t="s">
        <v>5063</v>
      </c>
      <c r="B2111" s="60" t="s">
        <v>8427</v>
      </c>
      <c r="C2111" s="60">
        <v>633.03</v>
      </c>
      <c r="E2111" s="60">
        <v>9.5500000000000007</v>
      </c>
      <c r="G2111" s="60">
        <v>0</v>
      </c>
      <c r="H2111" s="60">
        <v>17.39</v>
      </c>
      <c r="I2111" s="60">
        <v>13.68</v>
      </c>
    </row>
    <row r="2112" spans="1:9" x14ac:dyDescent="0.3">
      <c r="A2112" s="60" t="s">
        <v>5064</v>
      </c>
      <c r="B2112" s="60" t="s">
        <v>8428</v>
      </c>
      <c r="C2112" s="60">
        <v>716</v>
      </c>
      <c r="E2112" s="60">
        <v>9.8000000000000007</v>
      </c>
      <c r="G2112" s="60">
        <v>0</v>
      </c>
      <c r="H2112" s="60">
        <v>15.42</v>
      </c>
      <c r="I2112" s="60">
        <v>13.68</v>
      </c>
    </row>
    <row r="2113" spans="1:9" x14ac:dyDescent="0.3">
      <c r="A2113" s="60" t="s">
        <v>5065</v>
      </c>
      <c r="B2113" s="60" t="s">
        <v>8429</v>
      </c>
      <c r="C2113" s="60">
        <v>541.53</v>
      </c>
      <c r="E2113" s="60">
        <v>22.31</v>
      </c>
      <c r="G2113" s="60">
        <v>0</v>
      </c>
      <c r="H2113" s="60">
        <v>27.5</v>
      </c>
      <c r="I2113" s="60">
        <v>1.41</v>
      </c>
    </row>
    <row r="2114" spans="1:9" x14ac:dyDescent="0.3">
      <c r="A2114" s="60" t="s">
        <v>5066</v>
      </c>
      <c r="B2114" s="60" t="s">
        <v>8430</v>
      </c>
      <c r="C2114" s="60">
        <v>911.38</v>
      </c>
      <c r="E2114" s="60">
        <v>24.5</v>
      </c>
      <c r="G2114" s="60">
        <v>0</v>
      </c>
      <c r="H2114" s="60">
        <v>24.5</v>
      </c>
      <c r="I2114" s="60">
        <v>1.77</v>
      </c>
    </row>
    <row r="2115" spans="1:9" x14ac:dyDescent="0.3">
      <c r="A2115" s="60" t="s">
        <v>5067</v>
      </c>
      <c r="B2115" s="60" t="s">
        <v>8431</v>
      </c>
      <c r="C2115" s="60">
        <v>47.22</v>
      </c>
      <c r="E2115" s="60">
        <v>25.65</v>
      </c>
      <c r="G2115" s="60">
        <v>0.78</v>
      </c>
      <c r="H2115" s="60">
        <v>25.75</v>
      </c>
      <c r="I2115" s="60">
        <v>2.3199999999999998</v>
      </c>
    </row>
    <row r="2116" spans="1:9" x14ac:dyDescent="0.3">
      <c r="A2116" s="60" t="s">
        <v>5068</v>
      </c>
      <c r="B2116" s="60" t="s">
        <v>8432</v>
      </c>
      <c r="C2116" s="60">
        <v>151.24</v>
      </c>
      <c r="E2116" s="60">
        <v>0.95</v>
      </c>
      <c r="G2116" s="60">
        <v>0</v>
      </c>
      <c r="H2116" s="60">
        <v>1</v>
      </c>
      <c r="I2116" s="60">
        <v>-177.62</v>
      </c>
    </row>
    <row r="2117" spans="1:9" x14ac:dyDescent="0.3">
      <c r="A2117" s="60" t="s">
        <v>5069</v>
      </c>
      <c r="B2117" s="60" t="s">
        <v>8433</v>
      </c>
      <c r="C2117" s="60">
        <v>783.99</v>
      </c>
      <c r="E2117" s="60">
        <v>23.1</v>
      </c>
      <c r="G2117" s="60">
        <v>4.33</v>
      </c>
      <c r="H2117" s="60">
        <v>24.22</v>
      </c>
      <c r="I2117" s="60">
        <v>12.35</v>
      </c>
    </row>
    <row r="2118" spans="1:9" x14ac:dyDescent="0.3">
      <c r="A2118" s="60" t="s">
        <v>5070</v>
      </c>
      <c r="B2118" s="60" t="s">
        <v>8434</v>
      </c>
      <c r="C2118" s="60">
        <v>218.93</v>
      </c>
      <c r="E2118" s="60">
        <v>6.81</v>
      </c>
      <c r="G2118" s="60">
        <v>0</v>
      </c>
      <c r="H2118" s="60">
        <v>6.81</v>
      </c>
      <c r="I2118" s="60">
        <v>-357.87</v>
      </c>
    </row>
    <row r="2119" spans="1:9" x14ac:dyDescent="0.3">
      <c r="A2119" s="60" t="s">
        <v>5071</v>
      </c>
      <c r="B2119" s="60" t="s">
        <v>8435</v>
      </c>
      <c r="C2119" s="60">
        <v>108.55</v>
      </c>
      <c r="E2119" s="60">
        <v>2.3199999999999998</v>
      </c>
      <c r="G2119" s="60">
        <v>0</v>
      </c>
      <c r="H2119" s="60">
        <v>2.5299999999999998</v>
      </c>
      <c r="I2119" s="60">
        <v>10.77</v>
      </c>
    </row>
    <row r="2120" spans="1:9" x14ac:dyDescent="0.3">
      <c r="A2120" s="60" t="s">
        <v>5072</v>
      </c>
      <c r="B2120" s="60" t="s">
        <v>8436</v>
      </c>
      <c r="C2120" s="60">
        <v>80.17</v>
      </c>
      <c r="E2120" s="60">
        <v>3.15</v>
      </c>
      <c r="G2120" s="60">
        <v>0</v>
      </c>
      <c r="H2120" s="60">
        <v>3.93</v>
      </c>
      <c r="I2120" s="60">
        <v>31.35</v>
      </c>
    </row>
    <row r="2121" spans="1:9" x14ac:dyDescent="0.3">
      <c r="A2121" s="60" t="s">
        <v>1630</v>
      </c>
      <c r="B2121" s="60" t="s">
        <v>1631</v>
      </c>
      <c r="C2121" s="60">
        <v>2282.77</v>
      </c>
      <c r="E2121" s="60">
        <v>57.64</v>
      </c>
      <c r="G2121" s="60">
        <v>0.9</v>
      </c>
      <c r="H2121" s="60">
        <v>60.09</v>
      </c>
      <c r="I2121" s="60">
        <v>7.85</v>
      </c>
    </row>
    <row r="2122" spans="1:9" x14ac:dyDescent="0.3">
      <c r="A2122" s="60" t="s">
        <v>5073</v>
      </c>
      <c r="B2122" s="60" t="s">
        <v>8437</v>
      </c>
      <c r="C2122" s="60">
        <v>56.05</v>
      </c>
      <c r="E2122" s="60">
        <v>3</v>
      </c>
      <c r="G2122" s="60">
        <v>0</v>
      </c>
      <c r="H2122" s="60">
        <v>3</v>
      </c>
      <c r="I2122" s="60">
        <v>8.2100000000000009</v>
      </c>
    </row>
    <row r="2123" spans="1:9" x14ac:dyDescent="0.3">
      <c r="A2123" s="60" t="s">
        <v>1632</v>
      </c>
      <c r="B2123" s="60" t="s">
        <v>1633</v>
      </c>
      <c r="C2123" s="60">
        <v>2306.63</v>
      </c>
      <c r="E2123" s="60">
        <v>39.299999999999997</v>
      </c>
      <c r="G2123" s="60">
        <v>1.73</v>
      </c>
      <c r="H2123" s="60">
        <v>39.299999999999997</v>
      </c>
      <c r="I2123" s="60">
        <v>8.33</v>
      </c>
    </row>
    <row r="2124" spans="1:9" x14ac:dyDescent="0.3">
      <c r="A2124" s="60" t="s">
        <v>5074</v>
      </c>
      <c r="B2124" s="60" t="s">
        <v>8438</v>
      </c>
      <c r="C2124" s="60">
        <v>50.11</v>
      </c>
      <c r="E2124" s="60">
        <v>8.3800000000000008</v>
      </c>
      <c r="G2124" s="60">
        <v>0</v>
      </c>
      <c r="H2124" s="60">
        <v>10.86</v>
      </c>
      <c r="I2124" s="60">
        <v>-832.28</v>
      </c>
    </row>
    <row r="2125" spans="1:9" x14ac:dyDescent="0.3">
      <c r="A2125" s="60" t="s">
        <v>5075</v>
      </c>
      <c r="B2125" s="60" t="s">
        <v>8439</v>
      </c>
      <c r="C2125" s="60">
        <v>2596.52</v>
      </c>
      <c r="E2125" s="60">
        <v>118.66</v>
      </c>
      <c r="G2125" s="60">
        <v>0</v>
      </c>
      <c r="H2125" s="60">
        <v>134.02000000000001</v>
      </c>
      <c r="I2125" s="60">
        <v>-26.26</v>
      </c>
    </row>
    <row r="2126" spans="1:9" x14ac:dyDescent="0.3">
      <c r="A2126" s="60" t="s">
        <v>1634</v>
      </c>
      <c r="B2126" s="60" t="s">
        <v>1635</v>
      </c>
      <c r="C2126" s="60">
        <v>4452.75</v>
      </c>
      <c r="E2126" s="60">
        <v>76.72</v>
      </c>
      <c r="G2126" s="60">
        <v>0</v>
      </c>
      <c r="H2126" s="60">
        <v>76.97</v>
      </c>
      <c r="I2126" s="60">
        <v>7.58</v>
      </c>
    </row>
    <row r="2127" spans="1:9" x14ac:dyDescent="0.3">
      <c r="A2127" s="60" t="s">
        <v>1636</v>
      </c>
      <c r="B2127" s="60" t="s">
        <v>1637</v>
      </c>
      <c r="C2127" s="60">
        <v>4166.21</v>
      </c>
      <c r="E2127" s="60">
        <v>56.68</v>
      </c>
      <c r="G2127" s="60">
        <v>0</v>
      </c>
      <c r="H2127" s="60">
        <v>63.9</v>
      </c>
      <c r="I2127" s="60">
        <v>2.2400000000000002</v>
      </c>
    </row>
    <row r="2128" spans="1:9" x14ac:dyDescent="0.3">
      <c r="A2128" s="60" t="s">
        <v>5076</v>
      </c>
      <c r="B2128" s="60" t="s">
        <v>8440</v>
      </c>
      <c r="C2128" s="60">
        <v>160.16999999999999</v>
      </c>
      <c r="E2128" s="60">
        <v>8.18</v>
      </c>
      <c r="G2128" s="60">
        <v>3.23</v>
      </c>
      <c r="H2128" s="60">
        <v>9.08</v>
      </c>
      <c r="I2128" s="60">
        <v>3.75</v>
      </c>
    </row>
    <row r="2129" spans="1:9" x14ac:dyDescent="0.3">
      <c r="A2129" s="60" t="s">
        <v>1638</v>
      </c>
      <c r="B2129" s="60" t="s">
        <v>1639</v>
      </c>
      <c r="C2129" s="60">
        <v>12963.62</v>
      </c>
      <c r="E2129" s="60">
        <v>217.62</v>
      </c>
      <c r="G2129" s="60">
        <v>2.2400000000000002</v>
      </c>
      <c r="H2129" s="60">
        <v>238.73</v>
      </c>
      <c r="I2129" s="60">
        <v>31.67</v>
      </c>
    </row>
    <row r="2130" spans="1:9" x14ac:dyDescent="0.3">
      <c r="A2130" s="60" t="s">
        <v>1640</v>
      </c>
      <c r="B2130" s="60" t="s">
        <v>1641</v>
      </c>
      <c r="C2130" s="60">
        <v>5804.35</v>
      </c>
      <c r="E2130" s="60">
        <v>26.96</v>
      </c>
      <c r="G2130" s="60">
        <v>3.89</v>
      </c>
      <c r="H2130" s="60">
        <v>32.68</v>
      </c>
      <c r="I2130" s="60">
        <v>7.87</v>
      </c>
    </row>
    <row r="2131" spans="1:9" x14ac:dyDescent="0.3">
      <c r="A2131" s="60" t="s">
        <v>5077</v>
      </c>
      <c r="B2131" s="60" t="s">
        <v>8441</v>
      </c>
      <c r="C2131" s="60">
        <v>13740.29</v>
      </c>
      <c r="E2131" s="60">
        <v>14.49</v>
      </c>
      <c r="G2131" s="60">
        <v>2.98</v>
      </c>
      <c r="H2131" s="60">
        <v>14.72</v>
      </c>
      <c r="I2131" s="60">
        <v>6.73</v>
      </c>
    </row>
    <row r="2132" spans="1:9" x14ac:dyDescent="0.3">
      <c r="A2132" s="60" t="s">
        <v>1642</v>
      </c>
      <c r="B2132" s="60" t="s">
        <v>1643</v>
      </c>
      <c r="C2132" s="60">
        <v>1330.34</v>
      </c>
      <c r="E2132" s="60">
        <v>9.19</v>
      </c>
      <c r="G2132" s="60">
        <v>4.03</v>
      </c>
      <c r="H2132" s="60">
        <v>10.89</v>
      </c>
      <c r="I2132" s="60">
        <v>0.51</v>
      </c>
    </row>
    <row r="2133" spans="1:9" x14ac:dyDescent="0.3">
      <c r="A2133" s="60" t="s">
        <v>1644</v>
      </c>
      <c r="B2133" s="60" t="s">
        <v>1645</v>
      </c>
      <c r="C2133" s="60">
        <v>7020.58</v>
      </c>
      <c r="E2133" s="60">
        <v>53.65</v>
      </c>
      <c r="G2133" s="60">
        <v>0</v>
      </c>
      <c r="H2133" s="60">
        <v>54.51</v>
      </c>
      <c r="I2133" s="60">
        <v>5.33</v>
      </c>
    </row>
    <row r="2134" spans="1:9" x14ac:dyDescent="0.3">
      <c r="A2134" s="60" t="s">
        <v>1646</v>
      </c>
      <c r="B2134" s="60" t="s">
        <v>1647</v>
      </c>
      <c r="C2134" s="60">
        <v>2692.67</v>
      </c>
      <c r="E2134" s="60">
        <v>50.4</v>
      </c>
      <c r="G2134" s="60">
        <v>0</v>
      </c>
      <c r="H2134" s="60">
        <v>50.83</v>
      </c>
      <c r="I2134" s="60">
        <v>48.03</v>
      </c>
    </row>
    <row r="2135" spans="1:9" x14ac:dyDescent="0.3">
      <c r="A2135" s="60" t="s">
        <v>5078</v>
      </c>
      <c r="B2135" s="60" t="s">
        <v>8442</v>
      </c>
      <c r="C2135" s="60">
        <v>279.95</v>
      </c>
      <c r="E2135" s="60">
        <v>14.6</v>
      </c>
      <c r="G2135" s="60">
        <v>0</v>
      </c>
      <c r="H2135" s="60">
        <v>24.2</v>
      </c>
      <c r="I2135" s="60">
        <v>5.39</v>
      </c>
    </row>
    <row r="2136" spans="1:9" x14ac:dyDescent="0.3">
      <c r="A2136" s="60" t="s">
        <v>1648</v>
      </c>
      <c r="B2136" s="60" t="s">
        <v>1649</v>
      </c>
      <c r="C2136" s="60">
        <v>2012.08</v>
      </c>
      <c r="E2136" s="60">
        <v>38.950000000000003</v>
      </c>
      <c r="G2136" s="60">
        <v>0</v>
      </c>
      <c r="H2136" s="60">
        <v>39.28</v>
      </c>
      <c r="I2136" s="60">
        <v>10.99</v>
      </c>
    </row>
    <row r="2137" spans="1:9" x14ac:dyDescent="0.3">
      <c r="A2137" s="60" t="s">
        <v>5079</v>
      </c>
      <c r="B2137" s="60" t="s">
        <v>8443</v>
      </c>
      <c r="C2137" s="60">
        <v>992.43</v>
      </c>
      <c r="E2137" s="60">
        <v>30.75</v>
      </c>
      <c r="G2137" s="60">
        <v>2.4700000000000002</v>
      </c>
      <c r="H2137" s="60">
        <v>30.75</v>
      </c>
      <c r="I2137" s="60">
        <v>11.07</v>
      </c>
    </row>
    <row r="2138" spans="1:9" x14ac:dyDescent="0.3">
      <c r="A2138" s="60" t="s">
        <v>1650</v>
      </c>
      <c r="B2138" s="60" t="s">
        <v>1651</v>
      </c>
      <c r="C2138" s="60">
        <v>3995.16</v>
      </c>
      <c r="E2138" s="60">
        <v>38.619999999999997</v>
      </c>
      <c r="G2138" s="60">
        <v>0</v>
      </c>
      <c r="H2138" s="60">
        <v>55.35</v>
      </c>
      <c r="I2138" s="60">
        <v>11.39</v>
      </c>
    </row>
    <row r="2139" spans="1:9" x14ac:dyDescent="0.3">
      <c r="A2139" s="60" t="s">
        <v>5080</v>
      </c>
      <c r="B2139" s="60" t="s">
        <v>8444</v>
      </c>
      <c r="C2139" s="60">
        <v>42626.13</v>
      </c>
      <c r="E2139" s="60">
        <v>49.31</v>
      </c>
      <c r="G2139" s="60">
        <v>1.46</v>
      </c>
      <c r="H2139" s="60">
        <v>49.76</v>
      </c>
      <c r="I2139" s="60">
        <v>1.82</v>
      </c>
    </row>
    <row r="2140" spans="1:9" x14ac:dyDescent="0.3">
      <c r="A2140" s="60" t="s">
        <v>5081</v>
      </c>
      <c r="B2140" s="60" t="s">
        <v>8445</v>
      </c>
      <c r="C2140" s="60">
        <v>208.27</v>
      </c>
      <c r="E2140" s="60">
        <v>11.19</v>
      </c>
      <c r="G2140" s="60">
        <v>0</v>
      </c>
      <c r="H2140" s="60">
        <v>12.89</v>
      </c>
      <c r="I2140" s="60">
        <v>5.65</v>
      </c>
    </row>
    <row r="2141" spans="1:9" x14ac:dyDescent="0.3">
      <c r="A2141" s="60" t="s">
        <v>5082</v>
      </c>
      <c r="B2141" s="60" t="s">
        <v>8446</v>
      </c>
      <c r="C2141" s="60">
        <v>1661.36</v>
      </c>
      <c r="E2141" s="60">
        <v>12.83</v>
      </c>
      <c r="G2141" s="60">
        <v>0</v>
      </c>
      <c r="H2141" s="60">
        <v>17.940000000000001</v>
      </c>
      <c r="I2141" s="60">
        <v>-405.28</v>
      </c>
    </row>
    <row r="2142" spans="1:9" x14ac:dyDescent="0.3">
      <c r="A2142" s="60" t="s">
        <v>1652</v>
      </c>
      <c r="B2142" s="60" t="s">
        <v>1653</v>
      </c>
      <c r="C2142" s="60">
        <v>7623.23</v>
      </c>
      <c r="E2142" s="60">
        <v>109.35</v>
      </c>
      <c r="G2142" s="60">
        <v>1.28</v>
      </c>
      <c r="H2142" s="60">
        <v>109.72</v>
      </c>
      <c r="I2142" s="60">
        <v>19.36</v>
      </c>
    </row>
    <row r="2143" spans="1:9" x14ac:dyDescent="0.3">
      <c r="A2143" s="60" t="s">
        <v>1654</v>
      </c>
      <c r="B2143" s="60" t="s">
        <v>1655</v>
      </c>
      <c r="C2143" s="60">
        <v>10517.13</v>
      </c>
      <c r="E2143" s="60">
        <v>84.28</v>
      </c>
      <c r="G2143" s="60">
        <v>2.42</v>
      </c>
      <c r="H2143" s="60">
        <v>87.63</v>
      </c>
      <c r="I2143" s="60">
        <v>32.270000000000003</v>
      </c>
    </row>
    <row r="2144" spans="1:9" x14ac:dyDescent="0.3">
      <c r="A2144" s="60" t="s">
        <v>5083</v>
      </c>
      <c r="B2144" s="60" t="s">
        <v>8447</v>
      </c>
      <c r="C2144" s="60">
        <v>949.37</v>
      </c>
      <c r="E2144" s="60">
        <v>20.28</v>
      </c>
      <c r="G2144" s="60">
        <v>5.92</v>
      </c>
      <c r="H2144" s="60">
        <v>24.89</v>
      </c>
      <c r="I2144" s="60">
        <v>8.31</v>
      </c>
    </row>
    <row r="2145" spans="1:9" x14ac:dyDescent="0.3">
      <c r="A2145" s="60" t="s">
        <v>1656</v>
      </c>
      <c r="B2145" s="60" t="s">
        <v>1657</v>
      </c>
      <c r="C2145" s="60">
        <v>2010.19</v>
      </c>
      <c r="E2145" s="60">
        <v>36.299999999999997</v>
      </c>
      <c r="G2145" s="60">
        <v>0</v>
      </c>
      <c r="H2145" s="60">
        <v>47.95</v>
      </c>
      <c r="I2145" s="60">
        <v>13.3</v>
      </c>
    </row>
    <row r="2146" spans="1:9" x14ac:dyDescent="0.3">
      <c r="A2146" s="60" t="s">
        <v>5084</v>
      </c>
      <c r="B2146" s="60" t="s">
        <v>8448</v>
      </c>
      <c r="C2146" s="60">
        <v>505.01</v>
      </c>
      <c r="E2146" s="60">
        <v>40.43</v>
      </c>
      <c r="G2146" s="60">
        <v>2.1800000000000002</v>
      </c>
      <c r="H2146" s="60">
        <v>43.13</v>
      </c>
      <c r="I2146" s="60">
        <v>0.59</v>
      </c>
    </row>
    <row r="2147" spans="1:9" x14ac:dyDescent="0.3">
      <c r="A2147" s="60" t="s">
        <v>1658</v>
      </c>
      <c r="B2147" s="60" t="s">
        <v>1659</v>
      </c>
      <c r="C2147" s="60">
        <v>13559.79</v>
      </c>
      <c r="E2147" s="60">
        <v>12.5</v>
      </c>
      <c r="G2147" s="60">
        <v>2.2400000000000002</v>
      </c>
      <c r="H2147" s="60">
        <v>12.5</v>
      </c>
      <c r="I2147" s="60">
        <v>10.97</v>
      </c>
    </row>
    <row r="2148" spans="1:9" x14ac:dyDescent="0.3">
      <c r="A2148" s="60" t="s">
        <v>5085</v>
      </c>
      <c r="B2148" s="60" t="s">
        <v>8449</v>
      </c>
      <c r="C2148" s="60">
        <v>241.19</v>
      </c>
      <c r="E2148" s="60">
        <v>32.94</v>
      </c>
      <c r="G2148" s="60">
        <v>1.46</v>
      </c>
      <c r="H2148" s="60">
        <v>33.19</v>
      </c>
      <c r="I2148" s="60">
        <v>9.3000000000000007</v>
      </c>
    </row>
    <row r="2149" spans="1:9" x14ac:dyDescent="0.3">
      <c r="A2149" s="60" t="s">
        <v>1660</v>
      </c>
      <c r="B2149" s="60" t="s">
        <v>1661</v>
      </c>
      <c r="C2149" s="60">
        <v>3176.66</v>
      </c>
      <c r="E2149" s="60">
        <v>40.950000000000003</v>
      </c>
      <c r="G2149" s="60">
        <v>2.34</v>
      </c>
      <c r="H2149" s="60">
        <v>40.950000000000003</v>
      </c>
      <c r="I2149" s="60">
        <v>4.74</v>
      </c>
    </row>
    <row r="2150" spans="1:9" x14ac:dyDescent="0.3">
      <c r="A2150" s="60" t="s">
        <v>1662</v>
      </c>
      <c r="B2150" s="60" t="s">
        <v>1663</v>
      </c>
      <c r="C2150" s="60">
        <v>9301.23</v>
      </c>
      <c r="E2150" s="60">
        <v>24.61</v>
      </c>
      <c r="G2150" s="60">
        <v>1.79</v>
      </c>
      <c r="H2150" s="60">
        <v>31.61</v>
      </c>
      <c r="I2150" s="60">
        <v>61.39</v>
      </c>
    </row>
    <row r="2151" spans="1:9" x14ac:dyDescent="0.3">
      <c r="A2151" s="60" t="s">
        <v>5086</v>
      </c>
      <c r="B2151" s="60" t="s">
        <v>8450</v>
      </c>
      <c r="C2151" s="60">
        <v>89.37</v>
      </c>
      <c r="E2151" s="60">
        <v>2.6</v>
      </c>
      <c r="G2151" s="60">
        <v>0</v>
      </c>
      <c r="H2151" s="60">
        <v>3.83</v>
      </c>
      <c r="I2151" s="60">
        <v>3.73</v>
      </c>
    </row>
    <row r="2152" spans="1:9" x14ac:dyDescent="0.3">
      <c r="A2152" s="60" t="s">
        <v>5087</v>
      </c>
      <c r="B2152" s="60" t="s">
        <v>8451</v>
      </c>
      <c r="C2152" s="60">
        <v>46.94</v>
      </c>
      <c r="E2152" s="60">
        <v>13.75</v>
      </c>
      <c r="G2152" s="60">
        <v>0</v>
      </c>
      <c r="H2152" s="60">
        <v>15.11</v>
      </c>
      <c r="I2152" s="60">
        <v>0.17</v>
      </c>
    </row>
    <row r="2153" spans="1:9" x14ac:dyDescent="0.3">
      <c r="A2153" s="60" t="s">
        <v>1664</v>
      </c>
      <c r="B2153" s="60" t="s">
        <v>1665</v>
      </c>
      <c r="C2153" s="60">
        <v>1346.52</v>
      </c>
      <c r="E2153" s="60">
        <v>5.7</v>
      </c>
      <c r="G2153" s="60">
        <v>0.27</v>
      </c>
      <c r="H2153" s="60">
        <v>6</v>
      </c>
      <c r="I2153" s="60">
        <v>1.04</v>
      </c>
    </row>
    <row r="2154" spans="1:9" x14ac:dyDescent="0.3">
      <c r="A2154" s="60" t="s">
        <v>5088</v>
      </c>
      <c r="B2154" s="60" t="s">
        <v>8452</v>
      </c>
      <c r="C2154" s="60">
        <v>99.52</v>
      </c>
      <c r="E2154" s="60">
        <v>14.235900000000001</v>
      </c>
      <c r="G2154" s="60">
        <v>0</v>
      </c>
      <c r="H2154" s="60">
        <v>14.24</v>
      </c>
      <c r="I2154" s="60">
        <v>7.13</v>
      </c>
    </row>
    <row r="2155" spans="1:9" x14ac:dyDescent="0.3">
      <c r="A2155" s="60" t="s">
        <v>5089</v>
      </c>
      <c r="B2155" s="60" t="s">
        <v>8453</v>
      </c>
      <c r="C2155" s="60">
        <v>496.21</v>
      </c>
      <c r="E2155" s="60">
        <v>22.38</v>
      </c>
      <c r="G2155" s="60">
        <v>1.79</v>
      </c>
      <c r="H2155" s="60">
        <v>22.7</v>
      </c>
      <c r="I2155" s="60">
        <v>9.3699999999999992</v>
      </c>
    </row>
    <row r="2156" spans="1:9" x14ac:dyDescent="0.3">
      <c r="A2156" s="60" t="s">
        <v>5090</v>
      </c>
      <c r="B2156" s="60" t="s">
        <v>8454</v>
      </c>
      <c r="C2156" s="60">
        <v>141.59</v>
      </c>
      <c r="E2156" s="60">
        <v>5.56</v>
      </c>
      <c r="G2156" s="60">
        <v>0</v>
      </c>
      <c r="H2156" s="60">
        <v>6.77</v>
      </c>
      <c r="I2156" s="60">
        <v>21.28</v>
      </c>
    </row>
    <row r="2157" spans="1:9" x14ac:dyDescent="0.3">
      <c r="A2157" s="60" t="s">
        <v>5091</v>
      </c>
      <c r="B2157" s="60" t="s">
        <v>8455</v>
      </c>
      <c r="C2157" s="60">
        <v>100.63</v>
      </c>
      <c r="E2157" s="60">
        <v>1.1180000000000001</v>
      </c>
      <c r="G2157" s="60">
        <v>0</v>
      </c>
      <c r="H2157" s="60">
        <v>1.57</v>
      </c>
      <c r="I2157" s="60">
        <v>-271.27</v>
      </c>
    </row>
    <row r="2158" spans="1:9" x14ac:dyDescent="0.3">
      <c r="A2158" s="60" t="s">
        <v>5092</v>
      </c>
      <c r="B2158" s="60" t="s">
        <v>8456</v>
      </c>
      <c r="C2158" s="60">
        <v>27123.52</v>
      </c>
      <c r="E2158" s="60">
        <v>72.39</v>
      </c>
      <c r="G2158" s="60">
        <v>0</v>
      </c>
      <c r="H2158" s="60">
        <v>82.02</v>
      </c>
      <c r="I2158" s="60">
        <v>-43.65</v>
      </c>
    </row>
    <row r="2159" spans="1:9" x14ac:dyDescent="0.3">
      <c r="A2159" s="60" t="s">
        <v>5093</v>
      </c>
      <c r="B2159" s="60" t="s">
        <v>8457</v>
      </c>
      <c r="C2159" s="60">
        <v>79.97</v>
      </c>
      <c r="E2159" s="60">
        <v>12.73</v>
      </c>
      <c r="G2159" s="60">
        <v>10.6</v>
      </c>
      <c r="H2159" s="60">
        <v>13.45</v>
      </c>
      <c r="I2159" s="60">
        <v>12.62</v>
      </c>
    </row>
    <row r="2160" spans="1:9" x14ac:dyDescent="0.3">
      <c r="A2160" s="60" t="s">
        <v>5094</v>
      </c>
      <c r="B2160" s="60" t="s">
        <v>8458</v>
      </c>
      <c r="C2160" s="60">
        <v>337.27</v>
      </c>
      <c r="E2160" s="60">
        <v>15.05</v>
      </c>
      <c r="G2160" s="60">
        <v>0</v>
      </c>
      <c r="H2160" s="60">
        <v>15.35</v>
      </c>
      <c r="I2160" s="60">
        <v>3.39</v>
      </c>
    </row>
    <row r="2161" spans="1:9" x14ac:dyDescent="0.3">
      <c r="A2161" s="60" t="s">
        <v>5095</v>
      </c>
      <c r="B2161" s="60" t="s">
        <v>8459</v>
      </c>
      <c r="C2161" s="60">
        <v>190.28</v>
      </c>
      <c r="E2161" s="60">
        <v>4.55</v>
      </c>
      <c r="G2161" s="60">
        <v>0</v>
      </c>
      <c r="H2161" s="60">
        <v>6.33</v>
      </c>
      <c r="I2161" s="60">
        <v>-33.47</v>
      </c>
    </row>
    <row r="2162" spans="1:9" x14ac:dyDescent="0.3">
      <c r="A2162" s="60" t="s">
        <v>5096</v>
      </c>
      <c r="B2162" s="60" t="s">
        <v>8460</v>
      </c>
      <c r="C2162" s="60">
        <v>325.44</v>
      </c>
      <c r="E2162" s="60">
        <v>31.95</v>
      </c>
      <c r="G2162" s="60">
        <v>3.76</v>
      </c>
      <c r="H2162" s="60">
        <v>40.770000000000003</v>
      </c>
      <c r="I2162" s="60">
        <v>14.81</v>
      </c>
    </row>
    <row r="2163" spans="1:9" x14ac:dyDescent="0.3">
      <c r="A2163" s="60" t="s">
        <v>5097</v>
      </c>
      <c r="B2163" s="60" t="s">
        <v>8461</v>
      </c>
      <c r="C2163" s="60">
        <v>496.84</v>
      </c>
      <c r="E2163" s="60">
        <v>17.399999999999999</v>
      </c>
      <c r="G2163" s="60">
        <v>1.49</v>
      </c>
      <c r="H2163" s="60">
        <v>19.52</v>
      </c>
      <c r="I2163" s="60">
        <v>23.77</v>
      </c>
    </row>
    <row r="2164" spans="1:9" x14ac:dyDescent="0.3">
      <c r="A2164" s="60" t="s">
        <v>5098</v>
      </c>
      <c r="B2164" s="60" t="s">
        <v>8462</v>
      </c>
      <c r="C2164" s="60">
        <v>1028.24</v>
      </c>
      <c r="E2164" s="60">
        <v>16.149999999999999</v>
      </c>
      <c r="G2164" s="60">
        <v>0</v>
      </c>
      <c r="H2164" s="60">
        <v>18.3</v>
      </c>
      <c r="I2164" s="60">
        <v>-14.63</v>
      </c>
    </row>
    <row r="2165" spans="1:9" x14ac:dyDescent="0.3">
      <c r="A2165" s="60" t="s">
        <v>5099</v>
      </c>
      <c r="B2165" s="60" t="s">
        <v>8463</v>
      </c>
      <c r="C2165" s="60">
        <v>32226.87</v>
      </c>
      <c r="E2165" s="60">
        <v>10.62</v>
      </c>
      <c r="G2165" s="60">
        <v>2.5099999999999998</v>
      </c>
      <c r="H2165" s="60">
        <v>11.54</v>
      </c>
      <c r="I2165" s="60">
        <v>-4.6399999999999997</v>
      </c>
    </row>
    <row r="2166" spans="1:9" x14ac:dyDescent="0.3">
      <c r="A2166" s="60" t="s">
        <v>1666</v>
      </c>
      <c r="B2166" s="60" t="s">
        <v>1667</v>
      </c>
      <c r="C2166" s="60">
        <v>22654.63</v>
      </c>
      <c r="E2166" s="60">
        <v>62.49</v>
      </c>
      <c r="G2166" s="60">
        <v>5.5</v>
      </c>
      <c r="H2166" s="60">
        <v>79.61</v>
      </c>
      <c r="I2166" s="60">
        <v>6.37</v>
      </c>
    </row>
    <row r="2167" spans="1:9" x14ac:dyDescent="0.3">
      <c r="A2167" s="60" t="s">
        <v>5100</v>
      </c>
      <c r="B2167" s="60" t="s">
        <v>8464</v>
      </c>
      <c r="C2167" s="60">
        <v>263.64999999999998</v>
      </c>
      <c r="E2167" s="60">
        <v>22.9</v>
      </c>
      <c r="G2167" s="60">
        <v>0</v>
      </c>
      <c r="H2167" s="60">
        <v>25.97</v>
      </c>
      <c r="I2167" s="60">
        <v>0.65</v>
      </c>
    </row>
    <row r="2168" spans="1:9" x14ac:dyDescent="0.3">
      <c r="A2168" s="60" t="s">
        <v>5101</v>
      </c>
      <c r="B2168" s="60" t="s">
        <v>8465</v>
      </c>
      <c r="C2168" s="60">
        <v>13410.28</v>
      </c>
      <c r="E2168" s="60">
        <v>28.68</v>
      </c>
      <c r="G2168" s="60">
        <v>5.16</v>
      </c>
      <c r="H2168" s="60">
        <v>40.33</v>
      </c>
      <c r="I2168" s="60">
        <v>-0.32</v>
      </c>
    </row>
    <row r="2169" spans="1:9" x14ac:dyDescent="0.3">
      <c r="A2169" s="60" t="s">
        <v>1668</v>
      </c>
      <c r="B2169" s="60" t="s">
        <v>1669</v>
      </c>
      <c r="C2169" s="60">
        <v>2769.92</v>
      </c>
      <c r="E2169" s="60">
        <v>38.159999999999997</v>
      </c>
      <c r="G2169" s="60">
        <v>1.94</v>
      </c>
      <c r="H2169" s="60">
        <v>41.94</v>
      </c>
      <c r="I2169" s="60">
        <v>20.97</v>
      </c>
    </row>
    <row r="2170" spans="1:9" x14ac:dyDescent="0.3">
      <c r="A2170" s="60" t="s">
        <v>1670</v>
      </c>
      <c r="B2170" s="60" t="s">
        <v>1671</v>
      </c>
      <c r="C2170" s="60">
        <v>158561.20000000001</v>
      </c>
      <c r="E2170" s="60">
        <v>128.33000000000001</v>
      </c>
      <c r="G2170" s="60">
        <v>2.15</v>
      </c>
      <c r="H2170" s="60">
        <v>138.77000000000001</v>
      </c>
      <c r="I2170" s="60">
        <v>123.29</v>
      </c>
    </row>
    <row r="2171" spans="1:9" x14ac:dyDescent="0.3">
      <c r="A2171" s="60" t="s">
        <v>1672</v>
      </c>
      <c r="B2171" s="60" t="s">
        <v>1673</v>
      </c>
      <c r="C2171" s="60">
        <v>54415.01</v>
      </c>
      <c r="E2171" s="60">
        <v>64.569999999999993</v>
      </c>
      <c r="G2171" s="60">
        <v>0.62</v>
      </c>
      <c r="H2171" s="60">
        <v>74.040000000000006</v>
      </c>
      <c r="I2171" s="60">
        <v>14.84</v>
      </c>
    </row>
    <row r="2172" spans="1:9" x14ac:dyDescent="0.3">
      <c r="A2172" s="60" t="s">
        <v>1674</v>
      </c>
      <c r="B2172" s="60" t="s">
        <v>1675</v>
      </c>
      <c r="C2172" s="60">
        <v>17629.3</v>
      </c>
      <c r="E2172" s="60">
        <v>17.77</v>
      </c>
      <c r="G2172" s="60">
        <v>1.08</v>
      </c>
      <c r="H2172" s="60">
        <v>20</v>
      </c>
      <c r="I2172" s="60">
        <v>5.96</v>
      </c>
    </row>
    <row r="2173" spans="1:9" x14ac:dyDescent="0.3">
      <c r="A2173" s="60" t="s">
        <v>5102</v>
      </c>
      <c r="B2173" s="60" t="s">
        <v>8466</v>
      </c>
      <c r="C2173" s="60">
        <v>123.67</v>
      </c>
      <c r="E2173" s="60">
        <v>9.59</v>
      </c>
      <c r="G2173" s="60">
        <v>0.83</v>
      </c>
      <c r="H2173" s="60">
        <v>13.6</v>
      </c>
      <c r="I2173" s="60">
        <v>3.73</v>
      </c>
    </row>
    <row r="2174" spans="1:9" x14ac:dyDescent="0.3">
      <c r="A2174" s="60" t="s">
        <v>5103</v>
      </c>
      <c r="B2174" s="60" t="s">
        <v>8467</v>
      </c>
      <c r="C2174" s="60">
        <v>558.4</v>
      </c>
      <c r="E2174" s="60">
        <v>9.19</v>
      </c>
      <c r="G2174" s="60">
        <v>0</v>
      </c>
      <c r="H2174" s="60">
        <v>22.08</v>
      </c>
      <c r="I2174" s="60">
        <v>-304.38</v>
      </c>
    </row>
    <row r="2175" spans="1:9" x14ac:dyDescent="0.3">
      <c r="A2175" s="60" t="s">
        <v>1676</v>
      </c>
      <c r="B2175" s="60" t="s">
        <v>1677</v>
      </c>
      <c r="C2175" s="60">
        <v>7709.35</v>
      </c>
      <c r="E2175" s="60">
        <v>38.35</v>
      </c>
      <c r="G2175" s="60">
        <v>0</v>
      </c>
      <c r="H2175" s="60">
        <v>38.35</v>
      </c>
      <c r="I2175" s="60">
        <v>84.15</v>
      </c>
    </row>
    <row r="2176" spans="1:9" x14ac:dyDescent="0.3">
      <c r="A2176" s="60" t="s">
        <v>5104</v>
      </c>
      <c r="B2176" s="60" t="s">
        <v>8468</v>
      </c>
      <c r="C2176" s="60">
        <v>259.07</v>
      </c>
      <c r="E2176" s="60">
        <v>7.61</v>
      </c>
      <c r="G2176" s="60">
        <v>0</v>
      </c>
      <c r="H2176" s="60">
        <v>7.82</v>
      </c>
      <c r="I2176" s="60">
        <v>20.51</v>
      </c>
    </row>
    <row r="2177" spans="1:9" x14ac:dyDescent="0.3">
      <c r="A2177" s="60" t="s">
        <v>5105</v>
      </c>
      <c r="B2177" s="60" t="s">
        <v>8469</v>
      </c>
      <c r="C2177" s="60">
        <v>26.12</v>
      </c>
      <c r="E2177" s="60">
        <v>1.24</v>
      </c>
      <c r="G2177" s="60">
        <v>0</v>
      </c>
      <c r="H2177" s="60">
        <v>1.36</v>
      </c>
      <c r="I2177" s="60">
        <v>-42.25</v>
      </c>
    </row>
    <row r="2178" spans="1:9" x14ac:dyDescent="0.3">
      <c r="A2178" s="60" t="s">
        <v>1678</v>
      </c>
      <c r="B2178" s="60" t="s">
        <v>1679</v>
      </c>
      <c r="C2178" s="60">
        <v>3223.16</v>
      </c>
      <c r="E2178" s="60">
        <v>29.7</v>
      </c>
      <c r="G2178" s="60">
        <v>4.18</v>
      </c>
      <c r="H2178" s="60">
        <v>34.479999999999997</v>
      </c>
      <c r="I2178" s="60">
        <v>9.64</v>
      </c>
    </row>
    <row r="2179" spans="1:9" x14ac:dyDescent="0.3">
      <c r="A2179" s="60" t="s">
        <v>5106</v>
      </c>
      <c r="B2179" s="60" t="s">
        <v>8470</v>
      </c>
      <c r="C2179" s="60">
        <v>80.28</v>
      </c>
      <c r="E2179" s="60">
        <v>1.63</v>
      </c>
      <c r="G2179" s="60">
        <v>0</v>
      </c>
      <c r="H2179" s="60">
        <v>2.34</v>
      </c>
      <c r="I2179" s="60">
        <v>-116.85</v>
      </c>
    </row>
    <row r="2180" spans="1:9" x14ac:dyDescent="0.3">
      <c r="A2180" s="60" t="s">
        <v>5107</v>
      </c>
      <c r="B2180" s="60" t="s">
        <v>8471</v>
      </c>
      <c r="C2180" s="60">
        <v>19.77</v>
      </c>
      <c r="E2180" s="60">
        <v>0.82</v>
      </c>
      <c r="G2180" s="60">
        <v>0</v>
      </c>
      <c r="H2180" s="60">
        <v>2.2999999999999998</v>
      </c>
      <c r="I2180" s="60">
        <v>-51.39</v>
      </c>
    </row>
    <row r="2181" spans="1:9" x14ac:dyDescent="0.3">
      <c r="A2181" s="60" t="s">
        <v>5108</v>
      </c>
      <c r="B2181" s="60" t="s">
        <v>8472</v>
      </c>
      <c r="C2181" s="60">
        <v>618</v>
      </c>
      <c r="E2181" s="60">
        <v>17.38</v>
      </c>
      <c r="G2181" s="60">
        <v>6.33</v>
      </c>
      <c r="H2181" s="60">
        <v>20.309999999999999</v>
      </c>
      <c r="I2181" s="60">
        <v>26.28</v>
      </c>
    </row>
    <row r="2182" spans="1:9" x14ac:dyDescent="0.3">
      <c r="A2182" s="60" t="s">
        <v>1680</v>
      </c>
      <c r="B2182" s="60" t="s">
        <v>1681</v>
      </c>
      <c r="C2182" s="60">
        <v>5089.03</v>
      </c>
      <c r="E2182" s="60">
        <v>75.67</v>
      </c>
      <c r="G2182" s="60">
        <v>0.21</v>
      </c>
      <c r="H2182" s="60">
        <v>75.67</v>
      </c>
      <c r="I2182" s="60">
        <v>15.99</v>
      </c>
    </row>
    <row r="2183" spans="1:9" x14ac:dyDescent="0.3">
      <c r="A2183" s="60" t="s">
        <v>5109</v>
      </c>
      <c r="B2183" s="60" t="s">
        <v>8473</v>
      </c>
      <c r="C2183" s="60">
        <v>4310.92</v>
      </c>
      <c r="E2183" s="60">
        <v>64.099999999999994</v>
      </c>
      <c r="G2183" s="60">
        <v>0.25</v>
      </c>
      <c r="H2183" s="60">
        <v>64.3</v>
      </c>
      <c r="I2183" s="60">
        <v>16.760000000000002</v>
      </c>
    </row>
    <row r="2184" spans="1:9" x14ac:dyDescent="0.3">
      <c r="A2184" s="60" t="s">
        <v>1682</v>
      </c>
      <c r="B2184" s="60" t="s">
        <v>1683</v>
      </c>
      <c r="C2184" s="60">
        <v>2432.09</v>
      </c>
      <c r="E2184" s="60">
        <v>87.25</v>
      </c>
      <c r="G2184" s="60">
        <v>0</v>
      </c>
      <c r="H2184" s="60">
        <v>105.59</v>
      </c>
      <c r="I2184" s="60">
        <v>18.63</v>
      </c>
    </row>
    <row r="2185" spans="1:9" x14ac:dyDescent="0.3">
      <c r="A2185" s="60" t="s">
        <v>1684</v>
      </c>
      <c r="B2185" s="60" t="s">
        <v>1685</v>
      </c>
      <c r="C2185" s="60">
        <v>25847.1</v>
      </c>
      <c r="E2185" s="60">
        <v>99.49</v>
      </c>
      <c r="G2185" s="60">
        <v>1.2</v>
      </c>
      <c r="H2185" s="60">
        <v>117.4</v>
      </c>
      <c r="I2185" s="60">
        <v>16.28</v>
      </c>
    </row>
    <row r="2186" spans="1:9" x14ac:dyDescent="0.3">
      <c r="A2186" s="60" t="s">
        <v>5110</v>
      </c>
      <c r="B2186" s="60" t="s">
        <v>8474</v>
      </c>
      <c r="C2186" s="60">
        <v>33.5</v>
      </c>
      <c r="E2186" s="60">
        <v>1.47</v>
      </c>
      <c r="G2186" s="60">
        <v>0</v>
      </c>
      <c r="H2186" s="60">
        <v>1.81</v>
      </c>
      <c r="I2186" s="60">
        <v>-1.92</v>
      </c>
    </row>
    <row r="2187" spans="1:9" x14ac:dyDescent="0.3">
      <c r="A2187" s="60" t="s">
        <v>5111</v>
      </c>
      <c r="B2187" s="60" t="s">
        <v>8475</v>
      </c>
      <c r="C2187" s="60">
        <v>336.05</v>
      </c>
      <c r="E2187" s="60">
        <v>9.81</v>
      </c>
      <c r="G2187" s="60">
        <v>2.4500000000000002</v>
      </c>
      <c r="H2187" s="60">
        <v>9.81</v>
      </c>
      <c r="I2187" s="60">
        <v>7.52</v>
      </c>
    </row>
    <row r="2188" spans="1:9" x14ac:dyDescent="0.3">
      <c r="A2188" s="60" t="s">
        <v>1686</v>
      </c>
      <c r="B2188" s="60" t="s">
        <v>1687</v>
      </c>
      <c r="C2188" s="60">
        <v>1905.4</v>
      </c>
      <c r="E2188" s="60">
        <v>30.35</v>
      </c>
      <c r="G2188" s="60">
        <v>7.84</v>
      </c>
      <c r="H2188" s="60">
        <v>36.83</v>
      </c>
      <c r="I2188" s="60">
        <v>40.74</v>
      </c>
    </row>
    <row r="2189" spans="1:9" x14ac:dyDescent="0.3">
      <c r="A2189" s="60" t="s">
        <v>5112</v>
      </c>
      <c r="B2189" s="60" t="s">
        <v>8476</v>
      </c>
      <c r="C2189" s="60">
        <v>23.99</v>
      </c>
      <c r="E2189" s="60">
        <v>1.2</v>
      </c>
      <c r="G2189" s="60">
        <v>0</v>
      </c>
      <c r="H2189" s="60">
        <v>4.8899999999999997</v>
      </c>
      <c r="I2189" s="60">
        <v>-111.7</v>
      </c>
    </row>
    <row r="2190" spans="1:9" x14ac:dyDescent="0.3">
      <c r="A2190" s="60" t="s">
        <v>5113</v>
      </c>
      <c r="B2190" s="60" t="s">
        <v>8477</v>
      </c>
      <c r="C2190" s="60">
        <v>16138.17</v>
      </c>
      <c r="E2190" s="60">
        <v>50.97</v>
      </c>
      <c r="G2190" s="60">
        <v>1.96</v>
      </c>
      <c r="H2190" s="60">
        <v>63.38</v>
      </c>
      <c r="I2190" s="60">
        <v>-7.51</v>
      </c>
    </row>
    <row r="2191" spans="1:9" x14ac:dyDescent="0.3">
      <c r="A2191" s="60" t="s">
        <v>1688</v>
      </c>
      <c r="B2191" s="60" t="s">
        <v>1689</v>
      </c>
      <c r="C2191" s="60">
        <v>1115.54</v>
      </c>
      <c r="E2191" s="60">
        <v>29.29</v>
      </c>
      <c r="G2191" s="60">
        <v>0</v>
      </c>
      <c r="H2191" s="60">
        <v>35.26</v>
      </c>
      <c r="I2191" s="60">
        <v>43.76</v>
      </c>
    </row>
    <row r="2192" spans="1:9" x14ac:dyDescent="0.3">
      <c r="A2192" s="60" t="s">
        <v>5114</v>
      </c>
      <c r="B2192" s="60" t="s">
        <v>8478</v>
      </c>
      <c r="C2192" s="60">
        <v>81.150000000000006</v>
      </c>
      <c r="E2192" s="60">
        <v>12.08</v>
      </c>
      <c r="G2192" s="60">
        <v>1.32</v>
      </c>
      <c r="H2192" s="60">
        <v>12.4</v>
      </c>
      <c r="I2192" s="60">
        <v>2.77</v>
      </c>
    </row>
    <row r="2193" spans="1:9" x14ac:dyDescent="0.3">
      <c r="A2193" s="60" t="s">
        <v>5115</v>
      </c>
      <c r="B2193" s="60" t="s">
        <v>8479</v>
      </c>
      <c r="C2193" s="60">
        <v>47.18</v>
      </c>
      <c r="E2193" s="60">
        <v>24</v>
      </c>
      <c r="G2193" s="60">
        <v>1.5</v>
      </c>
      <c r="H2193" s="60">
        <v>25</v>
      </c>
      <c r="I2193" s="60">
        <v>7.94</v>
      </c>
    </row>
    <row r="2194" spans="1:9" x14ac:dyDescent="0.3">
      <c r="A2194" s="60" t="s">
        <v>1690</v>
      </c>
      <c r="B2194" s="60" t="s">
        <v>1691</v>
      </c>
      <c r="C2194" s="60">
        <v>4827.82</v>
      </c>
      <c r="E2194" s="60">
        <v>27.35</v>
      </c>
      <c r="G2194" s="60">
        <v>4.83</v>
      </c>
      <c r="H2194" s="60">
        <v>50.63</v>
      </c>
      <c r="I2194" s="60">
        <v>3.3</v>
      </c>
    </row>
    <row r="2195" spans="1:9" x14ac:dyDescent="0.3">
      <c r="A2195" s="60" t="s">
        <v>5116</v>
      </c>
      <c r="B2195" s="60" t="s">
        <v>8480</v>
      </c>
      <c r="C2195" s="60">
        <v>675.3</v>
      </c>
      <c r="E2195" s="60">
        <v>22.55</v>
      </c>
      <c r="G2195" s="60">
        <v>2.13</v>
      </c>
      <c r="H2195" s="60">
        <v>22.55</v>
      </c>
      <c r="I2195" s="60">
        <v>7.96</v>
      </c>
    </row>
    <row r="2196" spans="1:9" x14ac:dyDescent="0.3">
      <c r="A2196" s="60" t="s">
        <v>5117</v>
      </c>
      <c r="B2196" s="60" t="s">
        <v>8481</v>
      </c>
      <c r="C2196" s="60">
        <v>11.53</v>
      </c>
      <c r="E2196" s="60">
        <v>0.40435500000000002</v>
      </c>
      <c r="G2196" s="60">
        <v>0</v>
      </c>
      <c r="H2196" s="60">
        <v>0.52</v>
      </c>
      <c r="I2196" s="60">
        <v>6.43</v>
      </c>
    </row>
    <row r="2197" spans="1:9" x14ac:dyDescent="0.3">
      <c r="A2197" s="60" t="s">
        <v>5118</v>
      </c>
      <c r="B2197" s="60" t="s">
        <v>8482</v>
      </c>
      <c r="C2197" s="60">
        <v>45.32</v>
      </c>
      <c r="E2197" s="60">
        <v>1.63</v>
      </c>
      <c r="G2197" s="60">
        <v>0</v>
      </c>
      <c r="H2197" s="60">
        <v>4.26</v>
      </c>
      <c r="I2197" s="60">
        <v>-27.93</v>
      </c>
    </row>
    <row r="2198" spans="1:9" x14ac:dyDescent="0.3">
      <c r="A2198" s="60" t="s">
        <v>5119</v>
      </c>
      <c r="B2198" s="60" t="s">
        <v>8483</v>
      </c>
      <c r="C2198" s="60">
        <v>90.1</v>
      </c>
      <c r="E2198" s="60">
        <v>2</v>
      </c>
      <c r="G2198" s="60">
        <v>0</v>
      </c>
      <c r="H2198" s="60">
        <v>2.81</v>
      </c>
      <c r="I2198" s="60">
        <v>7.66</v>
      </c>
    </row>
    <row r="2199" spans="1:9" x14ac:dyDescent="0.3">
      <c r="A2199" s="60" t="s">
        <v>5120</v>
      </c>
      <c r="B2199" s="60" t="s">
        <v>8484</v>
      </c>
      <c r="C2199" s="60">
        <v>76</v>
      </c>
      <c r="E2199" s="60">
        <v>1.9</v>
      </c>
      <c r="G2199" s="60">
        <v>5.8</v>
      </c>
      <c r="H2199" s="60">
        <v>2.75</v>
      </c>
      <c r="I2199" s="60">
        <v>2.72</v>
      </c>
    </row>
    <row r="2200" spans="1:9" x14ac:dyDescent="0.3">
      <c r="A2200" s="60" t="s">
        <v>5121</v>
      </c>
      <c r="B2200" s="60" t="s">
        <v>8485</v>
      </c>
      <c r="C2200" s="60">
        <v>9.23</v>
      </c>
      <c r="E2200" s="60">
        <v>0.87009999999999998</v>
      </c>
      <c r="G2200" s="60">
        <v>0</v>
      </c>
      <c r="H2200" s="60">
        <v>2.33</v>
      </c>
      <c r="I2200" s="60">
        <v>-4656.4399999999996</v>
      </c>
    </row>
    <row r="2201" spans="1:9" x14ac:dyDescent="0.3">
      <c r="A2201" s="60" t="s">
        <v>5122</v>
      </c>
      <c r="B2201" s="60" t="s">
        <v>8486</v>
      </c>
      <c r="C2201" s="60">
        <v>4319.74</v>
      </c>
      <c r="E2201" s="60">
        <v>108.43</v>
      </c>
      <c r="G2201" s="60">
        <v>0</v>
      </c>
      <c r="H2201" s="60">
        <v>125.7</v>
      </c>
      <c r="I2201" s="60">
        <v>12.19</v>
      </c>
    </row>
    <row r="2202" spans="1:9" x14ac:dyDescent="0.3">
      <c r="A2202" s="60" t="s">
        <v>5123</v>
      </c>
      <c r="B2202" s="60" t="s">
        <v>8487</v>
      </c>
      <c r="C2202" s="60">
        <v>99.8</v>
      </c>
      <c r="E2202" s="60">
        <v>1.62</v>
      </c>
      <c r="G2202" s="60">
        <v>10.49</v>
      </c>
      <c r="H2202" s="60">
        <v>3.86</v>
      </c>
      <c r="I2202" s="60">
        <v>-5.82</v>
      </c>
    </row>
    <row r="2203" spans="1:9" x14ac:dyDescent="0.3">
      <c r="A2203" s="60" t="s">
        <v>5124</v>
      </c>
      <c r="B2203" s="60" t="s">
        <v>8488</v>
      </c>
      <c r="C2203" s="60">
        <v>2202.5700000000002</v>
      </c>
      <c r="E2203" s="60">
        <v>34.9</v>
      </c>
      <c r="G2203" s="60">
        <v>2.3199999999999998</v>
      </c>
      <c r="H2203" s="60">
        <v>34.9</v>
      </c>
      <c r="I2203" s="60">
        <v>20.37</v>
      </c>
    </row>
    <row r="2204" spans="1:9" x14ac:dyDescent="0.3">
      <c r="A2204" s="60" t="s">
        <v>5125</v>
      </c>
      <c r="B2204" s="60" t="s">
        <v>8489</v>
      </c>
      <c r="C2204" s="60">
        <v>888.27</v>
      </c>
      <c r="E2204" s="60">
        <v>40.4</v>
      </c>
      <c r="G2204" s="60">
        <v>0</v>
      </c>
      <c r="H2204" s="60">
        <v>45.8</v>
      </c>
      <c r="I2204" s="60">
        <v>22.04</v>
      </c>
    </row>
    <row r="2205" spans="1:9" x14ac:dyDescent="0.3">
      <c r="A2205" s="60" t="s">
        <v>5126</v>
      </c>
      <c r="B2205" s="60" t="s">
        <v>8490</v>
      </c>
      <c r="C2205" s="60">
        <v>21.18</v>
      </c>
      <c r="E2205" s="60">
        <v>20.5</v>
      </c>
      <c r="G2205" s="60">
        <v>0</v>
      </c>
      <c r="H2205" s="60">
        <v>21.48</v>
      </c>
      <c r="I2205" s="60">
        <v>1.05</v>
      </c>
    </row>
    <row r="2206" spans="1:9" x14ac:dyDescent="0.3">
      <c r="A2206" s="60" t="s">
        <v>5127</v>
      </c>
      <c r="B2206" s="60" t="s">
        <v>8491</v>
      </c>
      <c r="C2206" s="60">
        <v>4.8499999999999996</v>
      </c>
      <c r="E2206" s="60">
        <v>1.7</v>
      </c>
      <c r="G2206" s="60">
        <v>0</v>
      </c>
      <c r="H2206" s="60">
        <v>2.35</v>
      </c>
      <c r="I2206" s="60">
        <v>-8.6300000000000008</v>
      </c>
    </row>
    <row r="2207" spans="1:9" x14ac:dyDescent="0.3">
      <c r="A2207" s="60" t="s">
        <v>5128</v>
      </c>
      <c r="B2207" s="60" t="s">
        <v>8492</v>
      </c>
      <c r="C2207" s="60">
        <v>732.26</v>
      </c>
      <c r="E2207" s="60">
        <v>16.73</v>
      </c>
      <c r="G2207" s="60">
        <v>5.98</v>
      </c>
      <c r="H2207" s="60">
        <v>21.53</v>
      </c>
      <c r="I2207" s="60">
        <v>7.51</v>
      </c>
    </row>
    <row r="2208" spans="1:9" x14ac:dyDescent="0.3">
      <c r="A2208" s="60" t="s">
        <v>1692</v>
      </c>
      <c r="B2208" s="60" t="s">
        <v>1693</v>
      </c>
      <c r="C2208" s="60">
        <v>17847.93</v>
      </c>
      <c r="E2208" s="60">
        <v>47.25</v>
      </c>
      <c r="G2208" s="60">
        <v>1.78</v>
      </c>
      <c r="H2208" s="60">
        <v>47.93</v>
      </c>
      <c r="I2208" s="60">
        <v>7.49</v>
      </c>
    </row>
    <row r="2209" spans="1:9" x14ac:dyDescent="0.3">
      <c r="A2209" s="60" t="s">
        <v>5129</v>
      </c>
      <c r="B2209" s="60" t="s">
        <v>8493</v>
      </c>
      <c r="C2209" s="60">
        <v>14.26</v>
      </c>
      <c r="E2209" s="60">
        <v>3.75</v>
      </c>
      <c r="G2209" s="60">
        <v>10.67</v>
      </c>
      <c r="H2209" s="60">
        <v>4.9800000000000004</v>
      </c>
      <c r="I2209" s="60">
        <v>4.95</v>
      </c>
    </row>
    <row r="2210" spans="1:9" x14ac:dyDescent="0.3">
      <c r="A2210" s="60" t="s">
        <v>1694</v>
      </c>
      <c r="B2210" s="60" t="s">
        <v>1695</v>
      </c>
      <c r="C2210" s="60">
        <v>8165.98</v>
      </c>
      <c r="E2210" s="60">
        <v>176.12</v>
      </c>
      <c r="G2210" s="60">
        <v>1.1399999999999999</v>
      </c>
      <c r="H2210" s="60">
        <v>176.95</v>
      </c>
      <c r="I2210" s="60">
        <v>29.26</v>
      </c>
    </row>
    <row r="2211" spans="1:9" x14ac:dyDescent="0.3">
      <c r="A2211" s="60" t="s">
        <v>5130</v>
      </c>
      <c r="B2211" s="60" t="s">
        <v>8494</v>
      </c>
      <c r="C2211" s="60">
        <v>144.57</v>
      </c>
      <c r="E2211" s="60">
        <v>9.8000000000000007</v>
      </c>
      <c r="G2211" s="60">
        <v>0</v>
      </c>
      <c r="H2211" s="60">
        <v>10.45</v>
      </c>
      <c r="I2211" s="60">
        <v>16.47</v>
      </c>
    </row>
    <row r="2212" spans="1:9" x14ac:dyDescent="0.3">
      <c r="A2212" s="60" t="s">
        <v>5131</v>
      </c>
      <c r="B2212" s="60" t="s">
        <v>8495</v>
      </c>
      <c r="C2212" s="60">
        <v>207.07</v>
      </c>
      <c r="E2212" s="60">
        <v>4</v>
      </c>
      <c r="G2212" s="60">
        <v>0</v>
      </c>
      <c r="H2212" s="60">
        <v>4.6500000000000004</v>
      </c>
      <c r="I2212" s="60">
        <v>-0.24</v>
      </c>
    </row>
    <row r="2213" spans="1:9" x14ac:dyDescent="0.3">
      <c r="A2213" s="60" t="s">
        <v>1696</v>
      </c>
      <c r="B2213" s="60" t="s">
        <v>1697</v>
      </c>
      <c r="C2213" s="60">
        <v>1333.03</v>
      </c>
      <c r="E2213" s="60">
        <v>7.75</v>
      </c>
      <c r="G2213" s="60">
        <v>1.55</v>
      </c>
      <c r="H2213" s="60">
        <v>12</v>
      </c>
      <c r="I2213" s="60">
        <v>11.71</v>
      </c>
    </row>
    <row r="2214" spans="1:9" x14ac:dyDescent="0.3">
      <c r="A2214" s="60" t="s">
        <v>5132</v>
      </c>
      <c r="B2214" s="60" t="s">
        <v>8496</v>
      </c>
      <c r="C2214" s="60">
        <v>294.49</v>
      </c>
      <c r="E2214" s="60">
        <v>5.75</v>
      </c>
      <c r="G2214" s="60">
        <v>0</v>
      </c>
      <c r="H2214" s="60">
        <v>7.38</v>
      </c>
      <c r="I2214" s="60">
        <v>-107.34</v>
      </c>
    </row>
    <row r="2215" spans="1:9" x14ac:dyDescent="0.3">
      <c r="A2215" s="60" t="s">
        <v>1698</v>
      </c>
      <c r="B2215" s="60" t="s">
        <v>1699</v>
      </c>
      <c r="C2215" s="60">
        <v>4763.7</v>
      </c>
      <c r="E2215" s="60">
        <v>47.54</v>
      </c>
      <c r="G2215" s="60">
        <v>3.58</v>
      </c>
      <c r="H2215" s="60">
        <v>55.74</v>
      </c>
      <c r="I2215" s="60">
        <v>4.97</v>
      </c>
    </row>
    <row r="2216" spans="1:9" x14ac:dyDescent="0.3">
      <c r="A2216" s="60" t="s">
        <v>5133</v>
      </c>
      <c r="B2216" s="60" t="s">
        <v>8497</v>
      </c>
      <c r="C2216" s="60">
        <v>950.47</v>
      </c>
      <c r="E2216" s="60">
        <v>10.26</v>
      </c>
      <c r="G2216" s="60">
        <v>0</v>
      </c>
      <c r="H2216" s="60">
        <v>110.17</v>
      </c>
      <c r="I2216" s="60">
        <v>-42.63</v>
      </c>
    </row>
    <row r="2217" spans="1:9" x14ac:dyDescent="0.3">
      <c r="A2217" s="60" t="s">
        <v>1700</v>
      </c>
      <c r="B2217" s="60" t="s">
        <v>1701</v>
      </c>
      <c r="C2217" s="60">
        <v>2348</v>
      </c>
      <c r="E2217" s="60">
        <v>5.94</v>
      </c>
      <c r="G2217" s="60">
        <v>0.17</v>
      </c>
      <c r="H2217" s="60">
        <v>7.24</v>
      </c>
      <c r="I2217" s="60">
        <v>4.88</v>
      </c>
    </row>
    <row r="2218" spans="1:9" x14ac:dyDescent="0.3">
      <c r="A2218" s="60" t="s">
        <v>1702</v>
      </c>
      <c r="B2218" s="60" t="s">
        <v>1703</v>
      </c>
      <c r="C2218" s="60">
        <v>4732.47</v>
      </c>
      <c r="E2218" s="60">
        <v>50.86</v>
      </c>
      <c r="G2218" s="60">
        <v>0</v>
      </c>
      <c r="H2218" s="60">
        <v>68.010000000000005</v>
      </c>
      <c r="I2218" s="60">
        <v>1018.52</v>
      </c>
    </row>
    <row r="2219" spans="1:9" x14ac:dyDescent="0.3">
      <c r="A2219" s="60" t="s">
        <v>5134</v>
      </c>
      <c r="B2219" s="60" t="s">
        <v>8498</v>
      </c>
      <c r="C2219" s="60">
        <v>345.78</v>
      </c>
      <c r="E2219" s="60">
        <v>27.33</v>
      </c>
      <c r="G2219" s="60">
        <v>2.4900000000000002</v>
      </c>
      <c r="H2219" s="60">
        <v>27.33</v>
      </c>
      <c r="I2219" s="60">
        <v>16.09</v>
      </c>
    </row>
    <row r="2220" spans="1:9" x14ac:dyDescent="0.3">
      <c r="A2220" s="60" t="s">
        <v>5135</v>
      </c>
      <c r="B2220" s="60" t="s">
        <v>8499</v>
      </c>
      <c r="C2220" s="60">
        <v>356.48</v>
      </c>
      <c r="E2220" s="60">
        <v>4.55</v>
      </c>
      <c r="G2220" s="60">
        <v>0</v>
      </c>
      <c r="H2220" s="60">
        <v>5.93</v>
      </c>
      <c r="I2220" s="60">
        <v>-6.8</v>
      </c>
    </row>
    <row r="2221" spans="1:9" x14ac:dyDescent="0.3">
      <c r="A2221" s="60" t="s">
        <v>1704</v>
      </c>
      <c r="B2221" s="60" t="s">
        <v>1705</v>
      </c>
      <c r="C2221" s="60">
        <v>3678.94</v>
      </c>
      <c r="E2221" s="60">
        <v>40.97</v>
      </c>
      <c r="G2221" s="60">
        <v>2.34</v>
      </c>
      <c r="H2221" s="60">
        <v>43.05</v>
      </c>
      <c r="I2221" s="60">
        <v>29.27</v>
      </c>
    </row>
    <row r="2222" spans="1:9" x14ac:dyDescent="0.3">
      <c r="A2222" s="60" t="s">
        <v>1706</v>
      </c>
      <c r="B2222" s="60" t="s">
        <v>1707</v>
      </c>
      <c r="C2222" s="60">
        <v>24170.5</v>
      </c>
      <c r="E2222" s="60">
        <v>24.42</v>
      </c>
      <c r="G2222" s="60">
        <v>1.1499999999999999</v>
      </c>
      <c r="H2222" s="60">
        <v>24.57</v>
      </c>
      <c r="I2222" s="60">
        <v>13.84</v>
      </c>
    </row>
    <row r="2223" spans="1:9" x14ac:dyDescent="0.3">
      <c r="A2223" s="60" t="s">
        <v>5136</v>
      </c>
      <c r="B2223" s="60" t="s">
        <v>8500</v>
      </c>
      <c r="C2223" s="60">
        <v>222.94</v>
      </c>
      <c r="E2223" s="60">
        <v>2.9</v>
      </c>
      <c r="G2223" s="60">
        <v>0</v>
      </c>
      <c r="H2223" s="60">
        <v>4.58</v>
      </c>
      <c r="I2223" s="60">
        <v>14.45</v>
      </c>
    </row>
    <row r="2224" spans="1:9" x14ac:dyDescent="0.3">
      <c r="A2224" s="60" t="s">
        <v>5137</v>
      </c>
      <c r="B2224" s="60" t="s">
        <v>8501</v>
      </c>
      <c r="C2224" s="60">
        <v>4298.62</v>
      </c>
      <c r="E2224" s="60">
        <v>4.3849999999999998</v>
      </c>
      <c r="G2224" s="60">
        <v>1</v>
      </c>
      <c r="H2224" s="60">
        <v>5.25</v>
      </c>
      <c r="I2224" s="60">
        <v>8.17</v>
      </c>
    </row>
    <row r="2225" spans="1:9" x14ac:dyDescent="0.3">
      <c r="A2225" s="60" t="s">
        <v>5138</v>
      </c>
      <c r="B2225" s="60" t="s">
        <v>8502</v>
      </c>
      <c r="C2225" s="60">
        <v>1191.05</v>
      </c>
      <c r="E2225" s="60">
        <v>9.8800000000000008</v>
      </c>
      <c r="G2225" s="60">
        <v>0</v>
      </c>
      <c r="H2225" s="60">
        <v>10.08</v>
      </c>
      <c r="I2225" s="60">
        <v>-2.5299999999999998</v>
      </c>
    </row>
    <row r="2226" spans="1:9" x14ac:dyDescent="0.3">
      <c r="A2226" s="60" t="s">
        <v>1708</v>
      </c>
      <c r="B2226" s="60" t="s">
        <v>1709</v>
      </c>
      <c r="C2226" s="60">
        <v>51743.66</v>
      </c>
      <c r="E2226" s="60">
        <v>28.71</v>
      </c>
      <c r="G2226" s="60">
        <v>2.59</v>
      </c>
      <c r="H2226" s="60">
        <v>33.32</v>
      </c>
      <c r="I2226" s="60">
        <v>5.86</v>
      </c>
    </row>
    <row r="2227" spans="1:9" x14ac:dyDescent="0.3">
      <c r="A2227" s="60" t="s">
        <v>5139</v>
      </c>
      <c r="B2227" s="60" t="s">
        <v>8503</v>
      </c>
      <c r="C2227" s="60">
        <v>11.44</v>
      </c>
      <c r="E2227" s="60">
        <v>11.42</v>
      </c>
      <c r="G2227" s="60">
        <v>4.38</v>
      </c>
      <c r="H2227" s="60">
        <v>11.58</v>
      </c>
      <c r="I2227" s="60">
        <v>1.82</v>
      </c>
    </row>
    <row r="2228" spans="1:9" x14ac:dyDescent="0.3">
      <c r="A2228" s="60" t="s">
        <v>5140</v>
      </c>
      <c r="B2228" s="60" t="s">
        <v>8504</v>
      </c>
      <c r="C2228" s="60">
        <v>1383.84</v>
      </c>
      <c r="E2228" s="60">
        <v>11.25</v>
      </c>
      <c r="G2228" s="60">
        <v>0</v>
      </c>
      <c r="H2228" s="60">
        <v>21.78</v>
      </c>
      <c r="I2228" s="60">
        <v>-16.48</v>
      </c>
    </row>
    <row r="2229" spans="1:9" x14ac:dyDescent="0.3">
      <c r="A2229" s="60" t="s">
        <v>5141</v>
      </c>
      <c r="B2229" s="60" t="s">
        <v>8505</v>
      </c>
      <c r="C2229" s="60">
        <v>241.61</v>
      </c>
      <c r="E2229" s="60">
        <v>18.350000000000001</v>
      </c>
      <c r="G2229" s="60">
        <v>8.99</v>
      </c>
      <c r="H2229" s="60">
        <v>19.23</v>
      </c>
      <c r="I2229" s="60">
        <v>14.82</v>
      </c>
    </row>
    <row r="2230" spans="1:9" x14ac:dyDescent="0.3">
      <c r="A2230" s="60" t="s">
        <v>1710</v>
      </c>
      <c r="B2230" s="60" t="s">
        <v>1711</v>
      </c>
      <c r="C2230" s="60">
        <v>1570.12</v>
      </c>
      <c r="E2230" s="60">
        <v>39.049999999999997</v>
      </c>
      <c r="G2230" s="60">
        <v>2.71</v>
      </c>
      <c r="H2230" s="60">
        <v>39.549999999999997</v>
      </c>
      <c r="I2230" s="60">
        <v>5.72</v>
      </c>
    </row>
    <row r="2231" spans="1:9" x14ac:dyDescent="0.3">
      <c r="A2231" s="60" t="s">
        <v>5142</v>
      </c>
      <c r="B2231" s="60" t="s">
        <v>8506</v>
      </c>
      <c r="C2231" s="60">
        <v>70.930000000000007</v>
      </c>
      <c r="E2231" s="60">
        <v>15.8</v>
      </c>
      <c r="G2231" s="60">
        <v>0</v>
      </c>
      <c r="H2231" s="60">
        <v>15.8</v>
      </c>
      <c r="I2231" s="60">
        <v>7.95</v>
      </c>
    </row>
    <row r="2232" spans="1:9" x14ac:dyDescent="0.3">
      <c r="A2232" s="60" t="s">
        <v>5143</v>
      </c>
      <c r="B2232" s="60" t="s">
        <v>8507</v>
      </c>
      <c r="C2232" s="60">
        <v>13.09</v>
      </c>
      <c r="E2232" s="60">
        <v>5.62</v>
      </c>
      <c r="G2232" s="60">
        <v>0</v>
      </c>
      <c r="H2232" s="60">
        <v>13.75</v>
      </c>
      <c r="I2232" s="60">
        <v>-28.96</v>
      </c>
    </row>
    <row r="2233" spans="1:9" x14ac:dyDescent="0.3">
      <c r="A2233" s="60" t="s">
        <v>5144</v>
      </c>
      <c r="B2233" s="60" t="s">
        <v>8508</v>
      </c>
      <c r="C2233" s="60">
        <v>769.92</v>
      </c>
      <c r="E2233" s="60">
        <v>31</v>
      </c>
      <c r="G2233" s="60">
        <v>0</v>
      </c>
      <c r="H2233" s="60">
        <v>31</v>
      </c>
      <c r="I2233" s="60">
        <v>12.89</v>
      </c>
    </row>
    <row r="2234" spans="1:9" x14ac:dyDescent="0.3">
      <c r="A2234" s="60" t="s">
        <v>1712</v>
      </c>
      <c r="B2234" s="60" t="s">
        <v>1713</v>
      </c>
      <c r="C2234" s="60">
        <v>1540.79</v>
      </c>
      <c r="E2234" s="60">
        <v>18.2</v>
      </c>
      <c r="G2234" s="60">
        <v>0</v>
      </c>
      <c r="H2234" s="60">
        <v>23.46</v>
      </c>
      <c r="I2234" s="60">
        <v>10.039999999999999</v>
      </c>
    </row>
    <row r="2235" spans="1:9" x14ac:dyDescent="0.3">
      <c r="A2235" s="60" t="s">
        <v>5145</v>
      </c>
      <c r="B2235" s="60" t="s">
        <v>8509</v>
      </c>
      <c r="C2235" s="60">
        <v>1.98</v>
      </c>
      <c r="E2235" s="60">
        <v>0.15</v>
      </c>
      <c r="G2235" s="60">
        <v>0</v>
      </c>
      <c r="H2235" s="60">
        <v>0.43</v>
      </c>
      <c r="I2235" s="60">
        <v>-20.69</v>
      </c>
    </row>
    <row r="2236" spans="1:9" x14ac:dyDescent="0.3">
      <c r="A2236" s="60" t="s">
        <v>5146</v>
      </c>
      <c r="B2236" s="60" t="s">
        <v>8510</v>
      </c>
      <c r="C2236" s="60">
        <v>500.41</v>
      </c>
      <c r="E2236" s="60">
        <v>11.8</v>
      </c>
      <c r="G2236" s="60">
        <v>0</v>
      </c>
      <c r="H2236" s="60">
        <v>14.81</v>
      </c>
      <c r="I2236" s="60">
        <v>6.31</v>
      </c>
    </row>
    <row r="2237" spans="1:9" x14ac:dyDescent="0.3">
      <c r="A2237" s="60" t="s">
        <v>5147</v>
      </c>
      <c r="B2237" s="60" t="s">
        <v>8511</v>
      </c>
      <c r="C2237" s="60">
        <v>265.63</v>
      </c>
      <c r="E2237" s="60">
        <v>21.7</v>
      </c>
      <c r="G2237" s="60">
        <v>0</v>
      </c>
      <c r="H2237" s="60">
        <v>29.45</v>
      </c>
      <c r="I2237" s="60">
        <v>5.78</v>
      </c>
    </row>
    <row r="2238" spans="1:9" x14ac:dyDescent="0.3">
      <c r="A2238" s="60" t="s">
        <v>1714</v>
      </c>
      <c r="B2238" s="60" t="s">
        <v>1715</v>
      </c>
      <c r="C2238" s="60">
        <v>2303.0100000000002</v>
      </c>
      <c r="E2238" s="60">
        <v>51.71</v>
      </c>
      <c r="G2238" s="60">
        <v>2.13</v>
      </c>
      <c r="H2238" s="60">
        <v>56.26</v>
      </c>
      <c r="I2238" s="60">
        <v>24.76</v>
      </c>
    </row>
    <row r="2239" spans="1:9" x14ac:dyDescent="0.3">
      <c r="A2239" s="60" t="s">
        <v>5148</v>
      </c>
      <c r="B2239" s="60" t="s">
        <v>8512</v>
      </c>
      <c r="C2239" s="60">
        <v>168.48</v>
      </c>
      <c r="E2239" s="60">
        <v>33.25</v>
      </c>
      <c r="G2239" s="60">
        <v>1.2</v>
      </c>
      <c r="H2239" s="60">
        <v>38.85</v>
      </c>
      <c r="I2239" s="60">
        <v>50.15</v>
      </c>
    </row>
    <row r="2240" spans="1:9" x14ac:dyDescent="0.3">
      <c r="A2240" s="60" t="s">
        <v>1716</v>
      </c>
      <c r="B2240" s="60" t="s">
        <v>1717</v>
      </c>
      <c r="C2240" s="60">
        <v>42322.97</v>
      </c>
      <c r="E2240" s="60">
        <v>5.7949999999999999</v>
      </c>
      <c r="G2240" s="60">
        <v>5.95</v>
      </c>
      <c r="H2240" s="60">
        <v>7.48</v>
      </c>
      <c r="I2240" s="60">
        <v>34.22</v>
      </c>
    </row>
    <row r="2241" spans="1:9" x14ac:dyDescent="0.3">
      <c r="A2241" s="60" t="s">
        <v>1718</v>
      </c>
      <c r="B2241" s="60" t="s">
        <v>1719</v>
      </c>
      <c r="C2241" s="60">
        <v>9067.0400000000009</v>
      </c>
      <c r="E2241" s="60">
        <v>23.86</v>
      </c>
      <c r="G2241" s="60">
        <v>10.82</v>
      </c>
      <c r="H2241" s="60">
        <v>38.69</v>
      </c>
      <c r="I2241" s="60">
        <v>9.73</v>
      </c>
    </row>
    <row r="2242" spans="1:9" x14ac:dyDescent="0.3">
      <c r="A2242" s="60" t="s">
        <v>5149</v>
      </c>
      <c r="B2242" s="60" t="s">
        <v>8513</v>
      </c>
      <c r="C2242" s="60">
        <v>50.14</v>
      </c>
      <c r="E2242" s="60">
        <v>4.54</v>
      </c>
      <c r="G2242" s="60">
        <v>0</v>
      </c>
      <c r="H2242" s="60">
        <v>4.54</v>
      </c>
      <c r="I2242" s="60">
        <v>-107</v>
      </c>
    </row>
    <row r="2243" spans="1:9" x14ac:dyDescent="0.3">
      <c r="A2243" s="60" t="s">
        <v>5150</v>
      </c>
      <c r="B2243" s="60" t="s">
        <v>8514</v>
      </c>
      <c r="C2243" s="60">
        <v>254.63</v>
      </c>
      <c r="E2243" s="60">
        <v>8.6999999999999993</v>
      </c>
      <c r="G2243" s="60">
        <v>1.84</v>
      </c>
      <c r="H2243" s="60">
        <v>10.02</v>
      </c>
      <c r="I2243" s="60">
        <v>7.78</v>
      </c>
    </row>
    <row r="2244" spans="1:9" x14ac:dyDescent="0.3">
      <c r="A2244" s="60" t="s">
        <v>188</v>
      </c>
      <c r="B2244" s="60" t="s">
        <v>189</v>
      </c>
      <c r="C2244" s="60">
        <v>15645.77</v>
      </c>
      <c r="E2244" s="60">
        <v>40.14</v>
      </c>
      <c r="G2244" s="60">
        <v>0</v>
      </c>
      <c r="H2244" s="60">
        <v>42.36</v>
      </c>
      <c r="I2244" s="60">
        <v>17.82</v>
      </c>
    </row>
    <row r="2245" spans="1:9" x14ac:dyDescent="0.3">
      <c r="A2245" s="60" t="s">
        <v>5151</v>
      </c>
      <c r="B2245" s="60" t="s">
        <v>8515</v>
      </c>
      <c r="C2245" s="60">
        <v>726.1</v>
      </c>
      <c r="E2245" s="60">
        <v>47</v>
      </c>
      <c r="G2245" s="60">
        <v>0</v>
      </c>
      <c r="H2245" s="60">
        <v>50.05</v>
      </c>
      <c r="I2245" s="60">
        <v>10.31</v>
      </c>
    </row>
    <row r="2246" spans="1:9" x14ac:dyDescent="0.3">
      <c r="A2246" s="60" t="s">
        <v>5152</v>
      </c>
      <c r="B2246" s="60" t="s">
        <v>8516</v>
      </c>
      <c r="C2246" s="60">
        <v>312.77999999999997</v>
      </c>
      <c r="E2246" s="60">
        <v>27.05</v>
      </c>
      <c r="G2246" s="60">
        <v>1.48</v>
      </c>
      <c r="H2246" s="60">
        <v>35.42</v>
      </c>
      <c r="I2246" s="60">
        <v>10.93</v>
      </c>
    </row>
    <row r="2247" spans="1:9" x14ac:dyDescent="0.3">
      <c r="A2247" s="60" t="s">
        <v>1720</v>
      </c>
      <c r="B2247" s="60" t="s">
        <v>1721</v>
      </c>
      <c r="C2247" s="60">
        <v>10277.58</v>
      </c>
      <c r="E2247" s="60">
        <v>58.14</v>
      </c>
      <c r="G2247" s="60">
        <v>2.41</v>
      </c>
      <c r="H2247" s="60">
        <v>59.44</v>
      </c>
      <c r="I2247" s="60">
        <v>35.49</v>
      </c>
    </row>
    <row r="2248" spans="1:9" x14ac:dyDescent="0.3">
      <c r="A2248" s="60" t="s">
        <v>1722</v>
      </c>
      <c r="B2248" s="60" t="s">
        <v>1723</v>
      </c>
      <c r="C2248" s="60">
        <v>1088.93</v>
      </c>
      <c r="E2248" s="60">
        <v>18.190000000000001</v>
      </c>
      <c r="G2248" s="60">
        <v>1.1000000000000001</v>
      </c>
      <c r="H2248" s="60">
        <v>23.21</v>
      </c>
      <c r="I2248" s="60">
        <v>17.04</v>
      </c>
    </row>
    <row r="2249" spans="1:9" x14ac:dyDescent="0.3">
      <c r="A2249" s="60" t="s">
        <v>1724</v>
      </c>
      <c r="B2249" s="60" t="s">
        <v>1725</v>
      </c>
      <c r="C2249" s="60">
        <v>10644.72</v>
      </c>
      <c r="E2249" s="60">
        <v>38.369999999999997</v>
      </c>
      <c r="G2249" s="60">
        <v>0</v>
      </c>
      <c r="H2249" s="60">
        <v>41.22</v>
      </c>
      <c r="I2249" s="60">
        <v>26.76</v>
      </c>
    </row>
    <row r="2250" spans="1:9" x14ac:dyDescent="0.3">
      <c r="A2250" s="60" t="s">
        <v>1726</v>
      </c>
      <c r="B2250" s="60" t="s">
        <v>1727</v>
      </c>
      <c r="C2250" s="60">
        <v>3666.91</v>
      </c>
      <c r="E2250" s="60">
        <v>26.11</v>
      </c>
      <c r="G2250" s="60">
        <v>1.38</v>
      </c>
      <c r="H2250" s="60">
        <v>26.11</v>
      </c>
      <c r="I2250" s="60">
        <v>13.46</v>
      </c>
    </row>
    <row r="2251" spans="1:9" x14ac:dyDescent="0.3">
      <c r="A2251" s="60" t="s">
        <v>1728</v>
      </c>
      <c r="B2251" s="60" t="s">
        <v>1729</v>
      </c>
      <c r="C2251" s="60">
        <v>85426.59</v>
      </c>
      <c r="E2251" s="60">
        <v>112.09</v>
      </c>
      <c r="G2251" s="60">
        <v>2.37</v>
      </c>
      <c r="H2251" s="60">
        <v>119.88</v>
      </c>
      <c r="I2251" s="60">
        <v>26.6</v>
      </c>
    </row>
    <row r="2252" spans="1:9" x14ac:dyDescent="0.3">
      <c r="A2252" s="60" t="s">
        <v>5153</v>
      </c>
      <c r="B2252" s="60" t="s">
        <v>8517</v>
      </c>
      <c r="C2252" s="60">
        <v>602.27</v>
      </c>
      <c r="E2252" s="60">
        <v>18.75</v>
      </c>
      <c r="G2252" s="60">
        <v>0</v>
      </c>
      <c r="H2252" s="60">
        <v>18.75</v>
      </c>
      <c r="I2252" s="60">
        <v>1.75</v>
      </c>
    </row>
    <row r="2253" spans="1:9" x14ac:dyDescent="0.3">
      <c r="A2253" s="60" t="s">
        <v>1730</v>
      </c>
      <c r="B2253" s="60" t="s">
        <v>1731</v>
      </c>
      <c r="C2253" s="60">
        <v>2653.31</v>
      </c>
      <c r="E2253" s="60">
        <v>19.62</v>
      </c>
      <c r="G2253" s="60">
        <v>2.4500000000000002</v>
      </c>
      <c r="H2253" s="60">
        <v>19.62</v>
      </c>
      <c r="I2253" s="60">
        <v>9.3000000000000007</v>
      </c>
    </row>
    <row r="2254" spans="1:9" x14ac:dyDescent="0.3">
      <c r="A2254" s="60" t="s">
        <v>5154</v>
      </c>
      <c r="B2254" s="60" t="s">
        <v>8518</v>
      </c>
      <c r="C2254" s="60">
        <v>178.23</v>
      </c>
      <c r="E2254" s="60">
        <v>4.9000000000000004</v>
      </c>
      <c r="G2254" s="60">
        <v>0</v>
      </c>
      <c r="H2254" s="60">
        <v>12.76</v>
      </c>
      <c r="I2254" s="60">
        <v>-3.28</v>
      </c>
    </row>
    <row r="2255" spans="1:9" x14ac:dyDescent="0.3">
      <c r="A2255" s="60" t="s">
        <v>5155</v>
      </c>
      <c r="B2255" s="60" t="s">
        <v>8519</v>
      </c>
      <c r="C2255" s="60">
        <v>11.64</v>
      </c>
      <c r="E2255" s="60">
        <v>0.53</v>
      </c>
      <c r="G2255" s="60">
        <v>0</v>
      </c>
      <c r="H2255" s="60">
        <v>1.1499999999999999</v>
      </c>
      <c r="I2255" s="60">
        <v>-27.73</v>
      </c>
    </row>
    <row r="2256" spans="1:9" x14ac:dyDescent="0.3">
      <c r="A2256" s="60" t="s">
        <v>5156</v>
      </c>
      <c r="B2256" s="60" t="s">
        <v>8520</v>
      </c>
      <c r="C2256" s="60">
        <v>269.55</v>
      </c>
      <c r="E2256" s="60">
        <v>1.83</v>
      </c>
      <c r="G2256" s="60">
        <v>0</v>
      </c>
      <c r="H2256" s="60">
        <v>2.02</v>
      </c>
      <c r="I2256" s="60">
        <v>-6.95</v>
      </c>
    </row>
    <row r="2257" spans="1:9" x14ac:dyDescent="0.3">
      <c r="A2257" s="60" t="s">
        <v>5157</v>
      </c>
      <c r="B2257" s="60" t="s">
        <v>8521</v>
      </c>
      <c r="C2257" s="60">
        <v>7375.5</v>
      </c>
      <c r="E2257" s="60">
        <v>68.25</v>
      </c>
      <c r="G2257" s="60">
        <v>4.0999999999999996</v>
      </c>
      <c r="H2257" s="60">
        <v>69.77</v>
      </c>
      <c r="I2257" s="60">
        <v>-2.25</v>
      </c>
    </row>
    <row r="2258" spans="1:9" x14ac:dyDescent="0.3">
      <c r="A2258" s="60" t="s">
        <v>190</v>
      </c>
      <c r="B2258" s="60" t="s">
        <v>191</v>
      </c>
      <c r="C2258" s="60">
        <v>38823.67</v>
      </c>
      <c r="E2258" s="60">
        <v>23.31</v>
      </c>
      <c r="G2258" s="60">
        <v>0.94</v>
      </c>
      <c r="H2258" s="60">
        <v>23.6</v>
      </c>
      <c r="I2258" s="60">
        <v>10.15</v>
      </c>
    </row>
    <row r="2259" spans="1:9" x14ac:dyDescent="0.3">
      <c r="A2259" s="60" t="s">
        <v>5158</v>
      </c>
      <c r="B2259" s="60" t="s">
        <v>8522</v>
      </c>
      <c r="C2259" s="60">
        <v>75.69</v>
      </c>
      <c r="E2259" s="60">
        <v>1.6</v>
      </c>
      <c r="G2259" s="60">
        <v>0</v>
      </c>
      <c r="H2259" s="60">
        <v>4</v>
      </c>
      <c r="I2259" s="60">
        <v>3.38</v>
      </c>
    </row>
    <row r="2260" spans="1:9" x14ac:dyDescent="0.3">
      <c r="A2260" s="60" t="s">
        <v>5159</v>
      </c>
      <c r="B2260" s="60" t="s">
        <v>8523</v>
      </c>
      <c r="C2260" s="60">
        <v>41.55</v>
      </c>
      <c r="E2260" s="60">
        <v>2.75</v>
      </c>
      <c r="G2260" s="60">
        <v>0</v>
      </c>
      <c r="H2260" s="60">
        <v>3.5</v>
      </c>
      <c r="I2260" s="60">
        <v>10.19</v>
      </c>
    </row>
    <row r="2261" spans="1:9" x14ac:dyDescent="0.3">
      <c r="A2261" s="60" t="s">
        <v>1732</v>
      </c>
      <c r="B2261" s="60" t="s">
        <v>1733</v>
      </c>
      <c r="C2261" s="60">
        <v>3991.57</v>
      </c>
      <c r="E2261" s="60">
        <v>33.4</v>
      </c>
      <c r="G2261" s="60">
        <v>2.4</v>
      </c>
      <c r="H2261" s="60">
        <v>34.33</v>
      </c>
      <c r="I2261" s="60">
        <v>0.25</v>
      </c>
    </row>
    <row r="2262" spans="1:9" x14ac:dyDescent="0.3">
      <c r="A2262" s="60" t="s">
        <v>5160</v>
      </c>
      <c r="B2262" s="60" t="s">
        <v>8524</v>
      </c>
      <c r="C2262" s="60">
        <v>120.18</v>
      </c>
      <c r="E2262" s="60">
        <v>0.4</v>
      </c>
      <c r="G2262" s="60">
        <v>0</v>
      </c>
      <c r="H2262" s="60">
        <v>0.65</v>
      </c>
      <c r="I2262" s="60">
        <v>-271.52</v>
      </c>
    </row>
    <row r="2263" spans="1:9" x14ac:dyDescent="0.3">
      <c r="A2263" s="60" t="s">
        <v>123</v>
      </c>
      <c r="B2263" s="60" t="s">
        <v>124</v>
      </c>
      <c r="C2263" s="60">
        <v>27151.599999999999</v>
      </c>
      <c r="E2263" s="60">
        <v>15.87</v>
      </c>
      <c r="G2263" s="60">
        <v>3.13</v>
      </c>
      <c r="H2263" s="60">
        <v>16.100000000000001</v>
      </c>
      <c r="I2263" s="60">
        <v>106.26</v>
      </c>
    </row>
    <row r="2264" spans="1:9" x14ac:dyDescent="0.3">
      <c r="A2264" s="60" t="s">
        <v>1734</v>
      </c>
      <c r="B2264" s="60" t="s">
        <v>1735</v>
      </c>
      <c r="C2264" s="60">
        <v>4691.5200000000004</v>
      </c>
      <c r="E2264" s="60">
        <v>28.56</v>
      </c>
      <c r="G2264" s="60">
        <v>7.14</v>
      </c>
      <c r="H2264" s="60">
        <v>32.14</v>
      </c>
      <c r="I2264" s="60">
        <v>5.38</v>
      </c>
    </row>
    <row r="2265" spans="1:9" x14ac:dyDescent="0.3">
      <c r="A2265" s="60" t="s">
        <v>5161</v>
      </c>
      <c r="B2265" s="60" t="s">
        <v>8525</v>
      </c>
      <c r="C2265" s="60">
        <v>743.74</v>
      </c>
      <c r="E2265" s="60">
        <v>8.94</v>
      </c>
      <c r="G2265" s="60">
        <v>0</v>
      </c>
      <c r="H2265" s="60">
        <v>28.5</v>
      </c>
      <c r="I2265" s="60">
        <v>42.12</v>
      </c>
    </row>
    <row r="2266" spans="1:9" x14ac:dyDescent="0.3">
      <c r="A2266" s="60" t="s">
        <v>1736</v>
      </c>
      <c r="B2266" s="60" t="s">
        <v>1737</v>
      </c>
      <c r="C2266" s="60">
        <v>2438.89</v>
      </c>
      <c r="E2266" s="60">
        <v>41.16</v>
      </c>
      <c r="G2266" s="60">
        <v>0</v>
      </c>
      <c r="H2266" s="60">
        <v>41.76</v>
      </c>
      <c r="I2266" s="60">
        <v>10.89</v>
      </c>
    </row>
    <row r="2267" spans="1:9" x14ac:dyDescent="0.3">
      <c r="A2267" s="60" t="s">
        <v>1738</v>
      </c>
      <c r="B2267" s="60" t="s">
        <v>1739</v>
      </c>
      <c r="C2267" s="60">
        <v>3306.03</v>
      </c>
      <c r="E2267" s="60">
        <v>28.53</v>
      </c>
      <c r="G2267" s="60">
        <v>4.21</v>
      </c>
      <c r="H2267" s="60">
        <v>36.5</v>
      </c>
      <c r="I2267" s="60">
        <v>3.81</v>
      </c>
    </row>
    <row r="2268" spans="1:9" x14ac:dyDescent="0.3">
      <c r="A2268" s="60" t="s">
        <v>5162</v>
      </c>
      <c r="B2268" s="60" t="s">
        <v>8526</v>
      </c>
      <c r="C2268" s="60">
        <v>5072</v>
      </c>
      <c r="E2268" s="60">
        <v>23.15</v>
      </c>
      <c r="G2268" s="60">
        <v>3.8</v>
      </c>
      <c r="H2268" s="60">
        <v>37.22</v>
      </c>
      <c r="I2268" s="60">
        <v>-202.63</v>
      </c>
    </row>
    <row r="2269" spans="1:9" x14ac:dyDescent="0.3">
      <c r="A2269" s="60" t="s">
        <v>1740</v>
      </c>
      <c r="B2269" s="60" t="s">
        <v>1741</v>
      </c>
      <c r="C2269" s="60">
        <v>3630.03</v>
      </c>
      <c r="E2269" s="60">
        <v>55.45</v>
      </c>
      <c r="G2269" s="60">
        <v>1.23</v>
      </c>
      <c r="H2269" s="60">
        <v>62.45</v>
      </c>
      <c r="I2269" s="60">
        <v>18.93</v>
      </c>
    </row>
    <row r="2270" spans="1:9" x14ac:dyDescent="0.3">
      <c r="A2270" s="60" t="s">
        <v>5163</v>
      </c>
      <c r="B2270" s="60" t="s">
        <v>8527</v>
      </c>
      <c r="C2270" s="60">
        <v>3021.78</v>
      </c>
      <c r="E2270" s="60">
        <v>15.05</v>
      </c>
      <c r="G2270" s="60">
        <v>0</v>
      </c>
      <c r="H2270" s="60">
        <v>16.28</v>
      </c>
      <c r="I2270" s="60">
        <v>-3.78</v>
      </c>
    </row>
    <row r="2271" spans="1:9" x14ac:dyDescent="0.3">
      <c r="A2271" s="60" t="s">
        <v>5164</v>
      </c>
      <c r="B2271" s="60" t="s">
        <v>8528</v>
      </c>
      <c r="C2271" s="60">
        <v>1049.28</v>
      </c>
      <c r="E2271" s="60">
        <v>37.06</v>
      </c>
      <c r="G2271" s="60">
        <v>0</v>
      </c>
      <c r="H2271" s="60">
        <v>251.12</v>
      </c>
      <c r="I2271" s="60">
        <v>-1.81</v>
      </c>
    </row>
    <row r="2272" spans="1:9" x14ac:dyDescent="0.3">
      <c r="A2272" s="60" t="s">
        <v>1742</v>
      </c>
      <c r="B2272" s="60" t="s">
        <v>1743</v>
      </c>
      <c r="C2272" s="60">
        <v>18828.97</v>
      </c>
      <c r="E2272" s="60">
        <v>35.58</v>
      </c>
      <c r="G2272" s="60">
        <v>1.63</v>
      </c>
      <c r="H2272" s="60">
        <v>44.47</v>
      </c>
      <c r="I2272" s="60">
        <v>20.059999999999999</v>
      </c>
    </row>
    <row r="2273" spans="1:9" x14ac:dyDescent="0.3">
      <c r="A2273" s="60" t="s">
        <v>178</v>
      </c>
      <c r="B2273" s="60" t="s">
        <v>179</v>
      </c>
      <c r="C2273" s="60">
        <v>12871.37</v>
      </c>
      <c r="E2273" s="60">
        <v>103.57</v>
      </c>
      <c r="G2273" s="60">
        <v>2.0499999999999998</v>
      </c>
      <c r="H2273" s="60">
        <v>105.07</v>
      </c>
      <c r="I2273" s="60">
        <v>22.84</v>
      </c>
    </row>
    <row r="2274" spans="1:9" x14ac:dyDescent="0.3">
      <c r="A2274" s="60" t="s">
        <v>5165</v>
      </c>
      <c r="B2274" s="60" t="s">
        <v>8529</v>
      </c>
      <c r="C2274" s="60">
        <v>11.41</v>
      </c>
      <c r="E2274" s="60">
        <v>4.05</v>
      </c>
      <c r="G2274" s="60">
        <v>0</v>
      </c>
      <c r="H2274" s="60">
        <v>6.12</v>
      </c>
      <c r="I2274" s="60">
        <v>-11.68</v>
      </c>
    </row>
    <row r="2275" spans="1:9" x14ac:dyDescent="0.3">
      <c r="A2275" s="60" t="s">
        <v>5166</v>
      </c>
      <c r="B2275" s="60" t="s">
        <v>8530</v>
      </c>
      <c r="C2275" s="60">
        <v>473.17</v>
      </c>
      <c r="E2275" s="60">
        <v>14.99</v>
      </c>
      <c r="G2275" s="60">
        <v>1.6</v>
      </c>
      <c r="H2275" s="60">
        <v>23.19</v>
      </c>
      <c r="I2275" s="60">
        <v>15.58</v>
      </c>
    </row>
    <row r="2276" spans="1:9" x14ac:dyDescent="0.3">
      <c r="A2276" s="60" t="s">
        <v>5167</v>
      </c>
      <c r="B2276" s="60" t="s">
        <v>8531</v>
      </c>
      <c r="C2276" s="60">
        <v>744.57</v>
      </c>
      <c r="E2276" s="60">
        <v>19</v>
      </c>
      <c r="G2276" s="60">
        <v>0</v>
      </c>
      <c r="H2276" s="60">
        <v>30.88</v>
      </c>
      <c r="I2276" s="60">
        <v>-218.39</v>
      </c>
    </row>
    <row r="2277" spans="1:9" x14ac:dyDescent="0.3">
      <c r="A2277" s="60" t="s">
        <v>5168</v>
      </c>
      <c r="B2277" s="60" t="s">
        <v>8532</v>
      </c>
      <c r="C2277" s="60">
        <v>124.44</v>
      </c>
      <c r="E2277" s="60">
        <v>10.77</v>
      </c>
      <c r="G2277" s="60">
        <v>4.2699999999999996</v>
      </c>
      <c r="H2277" s="60">
        <v>13.86</v>
      </c>
      <c r="I2277" s="60">
        <v>11.33</v>
      </c>
    </row>
    <row r="2278" spans="1:9" x14ac:dyDescent="0.3">
      <c r="A2278" s="60" t="s">
        <v>1744</v>
      </c>
      <c r="B2278" s="60" t="s">
        <v>1745</v>
      </c>
      <c r="C2278" s="60">
        <v>154990.14000000001</v>
      </c>
      <c r="E2278" s="60">
        <v>39.020000000000003</v>
      </c>
      <c r="G2278" s="60">
        <v>5.13</v>
      </c>
      <c r="H2278" s="60">
        <v>40.65</v>
      </c>
      <c r="I2278" s="60">
        <v>2.84</v>
      </c>
    </row>
    <row r="2279" spans="1:9" x14ac:dyDescent="0.3">
      <c r="A2279" s="60" t="s">
        <v>5169</v>
      </c>
      <c r="B2279" s="60" t="s">
        <v>8533</v>
      </c>
      <c r="C2279" s="60">
        <v>986.15</v>
      </c>
      <c r="E2279" s="60">
        <v>12.3</v>
      </c>
      <c r="G2279" s="60">
        <v>0.41</v>
      </c>
      <c r="H2279" s="60">
        <v>12.4</v>
      </c>
      <c r="I2279" s="60">
        <v>11.33</v>
      </c>
    </row>
    <row r="2280" spans="1:9" x14ac:dyDescent="0.3">
      <c r="A2280" s="60" t="s">
        <v>5170</v>
      </c>
      <c r="B2280" s="60" t="s">
        <v>8534</v>
      </c>
      <c r="C2280" s="60">
        <v>115.47</v>
      </c>
      <c r="E2280" s="60">
        <v>1.3660000000000001</v>
      </c>
      <c r="G2280" s="60">
        <v>0</v>
      </c>
      <c r="H2280" s="60">
        <v>1.54</v>
      </c>
      <c r="I2280" s="60">
        <v>-939.72</v>
      </c>
    </row>
    <row r="2281" spans="1:9" x14ac:dyDescent="0.3">
      <c r="A2281" s="60" t="s">
        <v>5171</v>
      </c>
      <c r="B2281" s="60" t="s">
        <v>8535</v>
      </c>
      <c r="C2281" s="60">
        <v>35.53</v>
      </c>
      <c r="E2281" s="60">
        <v>2.23</v>
      </c>
      <c r="G2281" s="60">
        <v>0</v>
      </c>
      <c r="H2281" s="60">
        <v>4.01</v>
      </c>
      <c r="I2281" s="60">
        <v>-188.9</v>
      </c>
    </row>
    <row r="2282" spans="1:9" x14ac:dyDescent="0.3">
      <c r="A2282" s="60" t="s">
        <v>1746</v>
      </c>
      <c r="B2282" s="60" t="s">
        <v>1747</v>
      </c>
      <c r="C2282" s="60">
        <v>12633.87</v>
      </c>
      <c r="E2282" s="60">
        <v>156.96</v>
      </c>
      <c r="G2282" s="60">
        <v>0</v>
      </c>
      <c r="H2282" s="60">
        <v>181.78</v>
      </c>
      <c r="I2282" s="60">
        <v>18.149999999999999</v>
      </c>
    </row>
    <row r="2283" spans="1:9" x14ac:dyDescent="0.3">
      <c r="A2283" s="60" t="s">
        <v>5172</v>
      </c>
      <c r="B2283" s="60" t="s">
        <v>8536</v>
      </c>
      <c r="C2283" s="60">
        <v>390.24</v>
      </c>
      <c r="E2283" s="60">
        <v>21</v>
      </c>
      <c r="G2283" s="60">
        <v>2.48</v>
      </c>
      <c r="H2283" s="60">
        <v>29.77</v>
      </c>
      <c r="I2283" s="60">
        <v>6.55</v>
      </c>
    </row>
    <row r="2284" spans="1:9" x14ac:dyDescent="0.3">
      <c r="A2284" s="60" t="s">
        <v>5173</v>
      </c>
      <c r="B2284" s="60" t="s">
        <v>8537</v>
      </c>
      <c r="C2284" s="60">
        <v>471.55</v>
      </c>
      <c r="E2284" s="60">
        <v>68.36</v>
      </c>
      <c r="G2284" s="60">
        <v>0</v>
      </c>
      <c r="H2284" s="60">
        <v>68.36</v>
      </c>
      <c r="I2284" s="60">
        <v>10.46</v>
      </c>
    </row>
    <row r="2285" spans="1:9" x14ac:dyDescent="0.3">
      <c r="A2285" s="60" t="s">
        <v>1748</v>
      </c>
      <c r="B2285" s="60" t="s">
        <v>1749</v>
      </c>
      <c r="C2285" s="60">
        <v>2043.24</v>
      </c>
      <c r="E2285" s="60">
        <v>39.15</v>
      </c>
      <c r="G2285" s="60">
        <v>3.58</v>
      </c>
      <c r="H2285" s="60">
        <v>54.68</v>
      </c>
      <c r="I2285" s="60">
        <v>100.35</v>
      </c>
    </row>
    <row r="2286" spans="1:9" x14ac:dyDescent="0.3">
      <c r="A2286" s="60" t="s">
        <v>5174</v>
      </c>
      <c r="B2286" s="60" t="s">
        <v>8538</v>
      </c>
      <c r="C2286" s="60">
        <v>47.99</v>
      </c>
      <c r="E2286" s="60">
        <v>1.49</v>
      </c>
      <c r="G2286" s="60">
        <v>6.71</v>
      </c>
      <c r="H2286" s="60">
        <v>2.92</v>
      </c>
      <c r="I2286" s="60">
        <v>-21.86</v>
      </c>
    </row>
    <row r="2287" spans="1:9" x14ac:dyDescent="0.3">
      <c r="A2287" s="60" t="s">
        <v>1750</v>
      </c>
      <c r="B2287" s="60" t="s">
        <v>1751</v>
      </c>
      <c r="C2287" s="60">
        <v>12141.18</v>
      </c>
      <c r="E2287" s="60">
        <v>16.41</v>
      </c>
      <c r="G2287" s="60">
        <v>4.88</v>
      </c>
      <c r="H2287" s="60">
        <v>18.37</v>
      </c>
      <c r="I2287" s="60">
        <v>11.22</v>
      </c>
    </row>
    <row r="2288" spans="1:9" x14ac:dyDescent="0.3">
      <c r="A2288" s="60" t="s">
        <v>5175</v>
      </c>
      <c r="B2288" s="60" t="s">
        <v>8539</v>
      </c>
      <c r="C2288" s="60">
        <v>780.49</v>
      </c>
      <c r="E2288" s="60">
        <v>24.59</v>
      </c>
      <c r="G2288" s="60">
        <v>0</v>
      </c>
      <c r="H2288" s="60">
        <v>28.39</v>
      </c>
      <c r="I2288" s="60">
        <v>3.13</v>
      </c>
    </row>
    <row r="2289" spans="1:9" x14ac:dyDescent="0.3">
      <c r="A2289" s="60" t="s">
        <v>1752</v>
      </c>
      <c r="B2289" s="60" t="s">
        <v>1753</v>
      </c>
      <c r="C2289" s="60">
        <v>20917.39</v>
      </c>
      <c r="E2289" s="60">
        <v>98.56</v>
      </c>
      <c r="G2289" s="60">
        <v>2.5099999999999998</v>
      </c>
      <c r="H2289" s="60">
        <v>113.89</v>
      </c>
      <c r="I2289" s="60">
        <v>102.75</v>
      </c>
    </row>
    <row r="2290" spans="1:9" x14ac:dyDescent="0.3">
      <c r="A2290" s="60" t="s">
        <v>5176</v>
      </c>
      <c r="B2290" s="60" t="s">
        <v>8540</v>
      </c>
      <c r="C2290" s="60">
        <v>820.9</v>
      </c>
      <c r="E2290" s="60">
        <v>19.62</v>
      </c>
      <c r="G2290" s="60">
        <v>5.71</v>
      </c>
      <c r="H2290" s="60">
        <v>23.97</v>
      </c>
      <c r="I2290" s="60">
        <v>14.23</v>
      </c>
    </row>
    <row r="2291" spans="1:9" x14ac:dyDescent="0.3">
      <c r="A2291" s="60" t="s">
        <v>1754</v>
      </c>
      <c r="B2291" s="60" t="s">
        <v>1755</v>
      </c>
      <c r="C2291" s="60">
        <v>3938.62</v>
      </c>
      <c r="E2291" s="60">
        <v>27.79</v>
      </c>
      <c r="G2291" s="60">
        <v>4.32</v>
      </c>
      <c r="H2291" s="60">
        <v>34.64</v>
      </c>
      <c r="I2291" s="60">
        <v>2.58</v>
      </c>
    </row>
    <row r="2292" spans="1:9" x14ac:dyDescent="0.3">
      <c r="A2292" s="60" t="s">
        <v>5177</v>
      </c>
      <c r="B2292" s="60" t="s">
        <v>8541</v>
      </c>
      <c r="C2292" s="60">
        <v>408.62</v>
      </c>
      <c r="E2292" s="60">
        <v>22.7</v>
      </c>
      <c r="G2292" s="60">
        <v>0</v>
      </c>
      <c r="H2292" s="60">
        <v>22.7</v>
      </c>
      <c r="I2292" s="60">
        <v>3.72</v>
      </c>
    </row>
    <row r="2293" spans="1:9" x14ac:dyDescent="0.3">
      <c r="A2293" s="60" t="s">
        <v>5178</v>
      </c>
      <c r="B2293" s="60" t="s">
        <v>8542</v>
      </c>
      <c r="C2293" s="60">
        <v>471.43</v>
      </c>
      <c r="E2293" s="60">
        <v>12.43</v>
      </c>
      <c r="G2293" s="60">
        <v>2.9</v>
      </c>
      <c r="H2293" s="60">
        <v>12.43</v>
      </c>
      <c r="I2293" s="60">
        <v>10.27</v>
      </c>
    </row>
    <row r="2294" spans="1:9" x14ac:dyDescent="0.3">
      <c r="A2294" s="60" t="s">
        <v>5179</v>
      </c>
      <c r="B2294" s="60" t="s">
        <v>8543</v>
      </c>
      <c r="C2294" s="60">
        <v>33.909999999999997</v>
      </c>
      <c r="E2294" s="60">
        <v>1.42</v>
      </c>
      <c r="G2294" s="60">
        <v>0</v>
      </c>
      <c r="H2294" s="60">
        <v>4.32</v>
      </c>
      <c r="I2294" s="60">
        <v>-516.63</v>
      </c>
    </row>
    <row r="2295" spans="1:9" x14ac:dyDescent="0.3">
      <c r="A2295" s="60" t="s">
        <v>1756</v>
      </c>
      <c r="B2295" s="60" t="s">
        <v>1757</v>
      </c>
      <c r="C2295" s="60">
        <v>1065.99</v>
      </c>
      <c r="E2295" s="60">
        <v>13.81</v>
      </c>
      <c r="G2295" s="60">
        <v>8.98</v>
      </c>
      <c r="H2295" s="60">
        <v>14</v>
      </c>
      <c r="I2295" s="60">
        <v>11.69</v>
      </c>
    </row>
    <row r="2296" spans="1:9" x14ac:dyDescent="0.3">
      <c r="A2296" s="60" t="s">
        <v>5180</v>
      </c>
      <c r="B2296" s="60" t="s">
        <v>8544</v>
      </c>
      <c r="C2296" s="60">
        <v>15.12</v>
      </c>
      <c r="E2296" s="60">
        <v>2.14</v>
      </c>
      <c r="G2296" s="60">
        <v>0</v>
      </c>
      <c r="H2296" s="60">
        <v>5.42</v>
      </c>
      <c r="I2296" s="60">
        <v>-356.46</v>
      </c>
    </row>
    <row r="2297" spans="1:9" x14ac:dyDescent="0.3">
      <c r="A2297" s="60" t="s">
        <v>1758</v>
      </c>
      <c r="B2297" s="60" t="s">
        <v>1759</v>
      </c>
      <c r="C2297" s="60">
        <v>2749.24</v>
      </c>
      <c r="E2297" s="60">
        <v>27.9</v>
      </c>
      <c r="G2297" s="60">
        <v>0.86</v>
      </c>
      <c r="H2297" s="60">
        <v>27.9</v>
      </c>
      <c r="I2297" s="60">
        <v>7.35</v>
      </c>
    </row>
    <row r="2298" spans="1:9" x14ac:dyDescent="0.3">
      <c r="A2298" s="60" t="s">
        <v>1760</v>
      </c>
      <c r="B2298" s="60" t="s">
        <v>1761</v>
      </c>
      <c r="C2298" s="60">
        <v>3179.94</v>
      </c>
      <c r="E2298" s="60">
        <v>46.02</v>
      </c>
      <c r="G2298" s="60">
        <v>1.43</v>
      </c>
      <c r="H2298" s="60">
        <v>47.57</v>
      </c>
      <c r="I2298" s="60">
        <v>16.239999999999998</v>
      </c>
    </row>
    <row r="2299" spans="1:9" x14ac:dyDescent="0.3">
      <c r="A2299" s="60" t="s">
        <v>1762</v>
      </c>
      <c r="B2299" s="60" t="s">
        <v>1763</v>
      </c>
      <c r="C2299" s="60">
        <v>1798.98</v>
      </c>
      <c r="E2299" s="60">
        <v>21.6</v>
      </c>
      <c r="G2299" s="60">
        <v>0.37</v>
      </c>
      <c r="H2299" s="60">
        <v>22.16</v>
      </c>
      <c r="I2299" s="60">
        <v>12.59</v>
      </c>
    </row>
    <row r="2300" spans="1:9" x14ac:dyDescent="0.3">
      <c r="A2300" s="60" t="s">
        <v>1764</v>
      </c>
      <c r="B2300" s="60" t="s">
        <v>1765</v>
      </c>
      <c r="C2300" s="60">
        <v>1112.8900000000001</v>
      </c>
      <c r="E2300" s="60">
        <v>42.7</v>
      </c>
      <c r="G2300" s="60">
        <v>0.94</v>
      </c>
      <c r="H2300" s="60">
        <v>42.7</v>
      </c>
      <c r="I2300" s="60">
        <v>11.51</v>
      </c>
    </row>
    <row r="2301" spans="1:9" x14ac:dyDescent="0.3">
      <c r="A2301" s="60" t="s">
        <v>5181</v>
      </c>
      <c r="B2301" s="60" t="s">
        <v>8545</v>
      </c>
      <c r="C2301" s="60">
        <v>77.81</v>
      </c>
      <c r="E2301" s="60">
        <v>4.12</v>
      </c>
      <c r="G2301" s="60">
        <v>0</v>
      </c>
      <c r="H2301" s="60">
        <v>5.34</v>
      </c>
      <c r="I2301" s="60">
        <v>1.91</v>
      </c>
    </row>
    <row r="2302" spans="1:9" x14ac:dyDescent="0.3">
      <c r="A2302" s="60" t="s">
        <v>1766</v>
      </c>
      <c r="B2302" s="60" t="s">
        <v>1767</v>
      </c>
      <c r="C2302" s="60">
        <v>2093.23</v>
      </c>
      <c r="E2302" s="60">
        <v>25.23</v>
      </c>
      <c r="G2302" s="60">
        <v>0</v>
      </c>
      <c r="H2302" s="60">
        <v>52.61</v>
      </c>
      <c r="I2302" s="60">
        <v>2.44</v>
      </c>
    </row>
    <row r="2303" spans="1:9" x14ac:dyDescent="0.3">
      <c r="A2303" s="60" t="s">
        <v>1768</v>
      </c>
      <c r="B2303" s="60" t="s">
        <v>1769</v>
      </c>
      <c r="C2303" s="60">
        <v>6119.16</v>
      </c>
      <c r="E2303" s="60">
        <v>110.54</v>
      </c>
      <c r="G2303" s="60">
        <v>2.2799999999999998</v>
      </c>
      <c r="H2303" s="60">
        <v>112.2</v>
      </c>
      <c r="I2303" s="60">
        <v>19.399999999999999</v>
      </c>
    </row>
    <row r="2304" spans="1:9" x14ac:dyDescent="0.3">
      <c r="A2304" s="60" t="s">
        <v>1770</v>
      </c>
      <c r="B2304" s="60" t="s">
        <v>1771</v>
      </c>
      <c r="C2304" s="60">
        <v>1425.77</v>
      </c>
      <c r="E2304" s="60">
        <v>42.95</v>
      </c>
      <c r="G2304" s="60">
        <v>0</v>
      </c>
      <c r="H2304" s="60">
        <v>43.08</v>
      </c>
      <c r="I2304" s="60">
        <v>13.12</v>
      </c>
    </row>
    <row r="2305" spans="1:9" x14ac:dyDescent="0.3">
      <c r="A2305" s="60" t="s">
        <v>5182</v>
      </c>
      <c r="B2305" s="60" t="s">
        <v>8546</v>
      </c>
      <c r="C2305" s="60">
        <v>2040.4</v>
      </c>
      <c r="E2305" s="60">
        <v>57.3</v>
      </c>
      <c r="G2305" s="60">
        <v>0</v>
      </c>
      <c r="H2305" s="60">
        <v>59.55</v>
      </c>
      <c r="I2305" s="60">
        <v>-34.54</v>
      </c>
    </row>
    <row r="2306" spans="1:9" x14ac:dyDescent="0.3">
      <c r="A2306" s="60" t="s">
        <v>1772</v>
      </c>
      <c r="B2306" s="60" t="s">
        <v>1773</v>
      </c>
      <c r="C2306" s="60">
        <v>29844.06</v>
      </c>
      <c r="E2306" s="60">
        <v>200.16</v>
      </c>
      <c r="G2306" s="60">
        <v>0.57999999999999996</v>
      </c>
      <c r="H2306" s="60">
        <v>202.06</v>
      </c>
      <c r="I2306" s="60">
        <v>12.32</v>
      </c>
    </row>
    <row r="2307" spans="1:9" x14ac:dyDescent="0.3">
      <c r="A2307" s="60" t="s">
        <v>1774</v>
      </c>
      <c r="B2307" s="60" t="s">
        <v>1775</v>
      </c>
      <c r="C2307" s="60">
        <v>4548.8</v>
      </c>
      <c r="E2307" s="60">
        <v>19.100000000000001</v>
      </c>
      <c r="G2307" s="60">
        <v>2.62</v>
      </c>
      <c r="H2307" s="60">
        <v>19.34</v>
      </c>
      <c r="I2307" s="60">
        <v>25.26</v>
      </c>
    </row>
    <row r="2308" spans="1:9" x14ac:dyDescent="0.3">
      <c r="A2308" s="60" t="s">
        <v>5183</v>
      </c>
      <c r="B2308" s="60" t="s">
        <v>8547</v>
      </c>
      <c r="C2308" s="60">
        <v>207.38</v>
      </c>
      <c r="E2308" s="60">
        <v>31.55</v>
      </c>
      <c r="G2308" s="60">
        <v>1.1399999999999999</v>
      </c>
      <c r="H2308" s="60">
        <v>33.39</v>
      </c>
      <c r="I2308" s="60">
        <v>8.4600000000000009</v>
      </c>
    </row>
    <row r="2309" spans="1:9" x14ac:dyDescent="0.3">
      <c r="A2309" s="60" t="s">
        <v>1776</v>
      </c>
      <c r="B2309" s="60" t="s">
        <v>1777</v>
      </c>
      <c r="C2309" s="60">
        <v>1100.32</v>
      </c>
      <c r="E2309" s="60">
        <v>50.65</v>
      </c>
      <c r="G2309" s="60">
        <v>0</v>
      </c>
      <c r="H2309" s="60">
        <v>64.459999999999994</v>
      </c>
      <c r="I2309" s="60">
        <v>12.26</v>
      </c>
    </row>
    <row r="2310" spans="1:9" x14ac:dyDescent="0.3">
      <c r="A2310" s="60" t="s">
        <v>5184</v>
      </c>
      <c r="B2310" s="60" t="s">
        <v>8548</v>
      </c>
      <c r="C2310" s="60">
        <v>8.61</v>
      </c>
      <c r="E2310" s="60">
        <v>0.16800000000000001</v>
      </c>
      <c r="G2310" s="60">
        <v>0</v>
      </c>
      <c r="H2310" s="60">
        <v>0.3</v>
      </c>
      <c r="I2310" s="60">
        <v>-62.25</v>
      </c>
    </row>
    <row r="2311" spans="1:9" x14ac:dyDescent="0.3">
      <c r="A2311" s="60" t="s">
        <v>1778</v>
      </c>
      <c r="B2311" s="60" t="s">
        <v>1779</v>
      </c>
      <c r="C2311" s="60">
        <v>13612.99</v>
      </c>
      <c r="E2311" s="60">
        <v>56.44</v>
      </c>
      <c r="G2311" s="60">
        <v>2.38</v>
      </c>
      <c r="H2311" s="60">
        <v>60.02</v>
      </c>
      <c r="I2311" s="60">
        <v>12.41</v>
      </c>
    </row>
    <row r="2312" spans="1:9" x14ac:dyDescent="0.3">
      <c r="A2312" s="60" t="s">
        <v>5185</v>
      </c>
      <c r="B2312" s="60" t="s">
        <v>8549</v>
      </c>
      <c r="C2312" s="60">
        <v>474.86</v>
      </c>
      <c r="E2312" s="60">
        <v>22.5</v>
      </c>
      <c r="G2312" s="60">
        <v>2.13</v>
      </c>
      <c r="H2312" s="60">
        <v>24.42</v>
      </c>
      <c r="I2312" s="60">
        <v>8.9499999999999993</v>
      </c>
    </row>
    <row r="2313" spans="1:9" x14ac:dyDescent="0.3">
      <c r="A2313" s="60" t="s">
        <v>1780</v>
      </c>
      <c r="B2313" s="60" t="s">
        <v>1781</v>
      </c>
      <c r="C2313" s="60">
        <v>1489.75</v>
      </c>
      <c r="E2313" s="60">
        <v>20.09</v>
      </c>
      <c r="G2313" s="60">
        <v>0</v>
      </c>
      <c r="H2313" s="60">
        <v>20.92</v>
      </c>
      <c r="I2313" s="60">
        <v>30.41</v>
      </c>
    </row>
    <row r="2314" spans="1:9" x14ac:dyDescent="0.3">
      <c r="A2314" s="60" t="s">
        <v>5186</v>
      </c>
      <c r="B2314" s="60" t="s">
        <v>8550</v>
      </c>
      <c r="C2314" s="60">
        <v>851.03</v>
      </c>
      <c r="E2314" s="60">
        <v>22</v>
      </c>
      <c r="G2314" s="60">
        <v>0</v>
      </c>
      <c r="H2314" s="60">
        <v>26.46</v>
      </c>
      <c r="I2314" s="60">
        <v>13.49</v>
      </c>
    </row>
    <row r="2315" spans="1:9" x14ac:dyDescent="0.3">
      <c r="A2315" s="60" t="s">
        <v>5187</v>
      </c>
      <c r="B2315" s="60" t="s">
        <v>8551</v>
      </c>
      <c r="C2315" s="60">
        <v>85.2</v>
      </c>
      <c r="E2315" s="60">
        <v>15.15</v>
      </c>
      <c r="G2315" s="60">
        <v>1.32</v>
      </c>
      <c r="H2315" s="60">
        <v>15.25</v>
      </c>
      <c r="I2315" s="60">
        <v>8.06</v>
      </c>
    </row>
    <row r="2316" spans="1:9" x14ac:dyDescent="0.3">
      <c r="A2316" s="60" t="s">
        <v>5188</v>
      </c>
      <c r="B2316" s="60" t="s">
        <v>8552</v>
      </c>
      <c r="C2316" s="60">
        <v>84.36</v>
      </c>
      <c r="E2316" s="60">
        <v>5.15</v>
      </c>
      <c r="G2316" s="60">
        <v>2.33</v>
      </c>
      <c r="H2316" s="60">
        <v>7.61</v>
      </c>
      <c r="I2316" s="60">
        <v>-1.94</v>
      </c>
    </row>
    <row r="2317" spans="1:9" x14ac:dyDescent="0.3">
      <c r="A2317" s="60" t="s">
        <v>5189</v>
      </c>
      <c r="B2317" s="60" t="s">
        <v>8553</v>
      </c>
      <c r="C2317" s="60">
        <v>485.54</v>
      </c>
      <c r="E2317" s="60">
        <v>45.75</v>
      </c>
      <c r="G2317" s="60">
        <v>1.84</v>
      </c>
      <c r="H2317" s="60">
        <v>45.8</v>
      </c>
      <c r="I2317" s="60">
        <v>11.18</v>
      </c>
    </row>
    <row r="2318" spans="1:9" x14ac:dyDescent="0.3">
      <c r="A2318" s="60" t="s">
        <v>1782</v>
      </c>
      <c r="B2318" s="60" t="s">
        <v>1783</v>
      </c>
      <c r="C2318" s="60">
        <v>4451.33</v>
      </c>
      <c r="E2318" s="60">
        <v>48.51</v>
      </c>
      <c r="G2318" s="60">
        <v>0.91</v>
      </c>
      <c r="H2318" s="60">
        <v>48.98</v>
      </c>
      <c r="I2318" s="60">
        <v>19.47</v>
      </c>
    </row>
    <row r="2319" spans="1:9" x14ac:dyDescent="0.3">
      <c r="A2319" s="60" t="s">
        <v>5190</v>
      </c>
      <c r="B2319" s="60" t="s">
        <v>8554</v>
      </c>
      <c r="C2319" s="60">
        <v>807.85</v>
      </c>
      <c r="E2319" s="60">
        <v>64.83</v>
      </c>
      <c r="G2319" s="60">
        <v>1.82</v>
      </c>
      <c r="H2319" s="60">
        <v>70.09</v>
      </c>
      <c r="I2319" s="60">
        <v>9.9499999999999993</v>
      </c>
    </row>
    <row r="2320" spans="1:9" x14ac:dyDescent="0.3">
      <c r="A2320" s="60" t="s">
        <v>5191</v>
      </c>
      <c r="B2320" s="60" t="s">
        <v>8555</v>
      </c>
      <c r="C2320" s="60">
        <v>56.45</v>
      </c>
      <c r="E2320" s="60">
        <v>4.5</v>
      </c>
      <c r="G2320" s="60">
        <v>0</v>
      </c>
      <c r="H2320" s="60">
        <v>11.9</v>
      </c>
      <c r="I2320" s="60">
        <v>-56.14</v>
      </c>
    </row>
    <row r="2321" spans="1:9" x14ac:dyDescent="0.3">
      <c r="A2321" s="60" t="s">
        <v>1784</v>
      </c>
      <c r="B2321" s="60" t="s">
        <v>1785</v>
      </c>
      <c r="C2321" s="60">
        <v>1699.4</v>
      </c>
      <c r="E2321" s="60">
        <v>36.409999999999997</v>
      </c>
      <c r="G2321" s="60">
        <v>0</v>
      </c>
      <c r="H2321" s="60">
        <v>37.03</v>
      </c>
      <c r="I2321" s="60">
        <v>8.6300000000000008</v>
      </c>
    </row>
    <row r="2322" spans="1:9" x14ac:dyDescent="0.3">
      <c r="A2322" s="60" t="s">
        <v>5192</v>
      </c>
      <c r="B2322" s="60" t="s">
        <v>8556</v>
      </c>
      <c r="C2322" s="60">
        <v>4729.1400000000003</v>
      </c>
      <c r="E2322" s="60">
        <v>7.48</v>
      </c>
      <c r="G2322" s="60">
        <v>1.6</v>
      </c>
      <c r="H2322" s="60">
        <v>9.0299999999999994</v>
      </c>
      <c r="I2322" s="60">
        <v>4.46</v>
      </c>
    </row>
    <row r="2323" spans="1:9" x14ac:dyDescent="0.3">
      <c r="A2323" s="60" t="s">
        <v>5193</v>
      </c>
      <c r="B2323" s="60" t="s">
        <v>8557</v>
      </c>
      <c r="C2323" s="60">
        <v>506.8</v>
      </c>
      <c r="E2323" s="60">
        <v>24.25</v>
      </c>
      <c r="G2323" s="60">
        <v>0</v>
      </c>
      <c r="H2323" s="60">
        <v>24.25</v>
      </c>
      <c r="I2323" s="60">
        <v>208.56</v>
      </c>
    </row>
    <row r="2324" spans="1:9" x14ac:dyDescent="0.3">
      <c r="A2324" s="60" t="s">
        <v>1786</v>
      </c>
      <c r="B2324" s="60" t="s">
        <v>1787</v>
      </c>
      <c r="C2324" s="60">
        <v>3452.51</v>
      </c>
      <c r="E2324" s="60">
        <v>21.41</v>
      </c>
      <c r="G2324" s="60">
        <v>0</v>
      </c>
      <c r="H2324" s="60">
        <v>23.19</v>
      </c>
      <c r="I2324" s="60">
        <v>22.73</v>
      </c>
    </row>
    <row r="2325" spans="1:9" x14ac:dyDescent="0.3">
      <c r="A2325" s="60" t="s">
        <v>5194</v>
      </c>
      <c r="B2325" s="60" t="s">
        <v>8558</v>
      </c>
      <c r="C2325" s="60">
        <v>467.96</v>
      </c>
      <c r="E2325" s="60">
        <v>18.100000000000001</v>
      </c>
      <c r="G2325" s="60">
        <v>0</v>
      </c>
      <c r="H2325" s="60">
        <v>21.45</v>
      </c>
      <c r="I2325" s="60">
        <v>7.39</v>
      </c>
    </row>
    <row r="2326" spans="1:9" x14ac:dyDescent="0.3">
      <c r="A2326" s="60" t="s">
        <v>5195</v>
      </c>
      <c r="B2326" s="60" t="s">
        <v>8559</v>
      </c>
      <c r="C2326" s="60">
        <v>391.1</v>
      </c>
      <c r="E2326" s="60">
        <v>3.32</v>
      </c>
      <c r="G2326" s="60">
        <v>0</v>
      </c>
      <c r="H2326" s="60">
        <v>6.38</v>
      </c>
      <c r="I2326" s="60">
        <v>-4.99</v>
      </c>
    </row>
    <row r="2327" spans="1:9" x14ac:dyDescent="0.3">
      <c r="A2327" s="60" t="s">
        <v>5196</v>
      </c>
      <c r="B2327" s="60" t="s">
        <v>8560</v>
      </c>
      <c r="C2327" s="60">
        <v>12.06</v>
      </c>
      <c r="E2327" s="60">
        <v>0.4</v>
      </c>
      <c r="G2327" s="60">
        <v>0</v>
      </c>
      <c r="H2327" s="60">
        <v>0.72</v>
      </c>
      <c r="I2327" s="60">
        <v>-59.67</v>
      </c>
    </row>
    <row r="2328" spans="1:9" x14ac:dyDescent="0.3">
      <c r="A2328" s="60" t="s">
        <v>1788</v>
      </c>
      <c r="B2328" s="60" t="s">
        <v>1789</v>
      </c>
      <c r="C2328" s="60">
        <v>5336.37</v>
      </c>
      <c r="E2328" s="60">
        <v>67.06</v>
      </c>
      <c r="G2328" s="60">
        <v>0</v>
      </c>
      <c r="H2328" s="60">
        <v>67.33</v>
      </c>
      <c r="I2328" s="60">
        <v>6.79</v>
      </c>
    </row>
    <row r="2329" spans="1:9" x14ac:dyDescent="0.3">
      <c r="A2329" s="60" t="s">
        <v>5197</v>
      </c>
      <c r="B2329" s="60" t="s">
        <v>8561</v>
      </c>
      <c r="C2329" s="60">
        <v>413.02</v>
      </c>
      <c r="E2329" s="60">
        <v>1.0029999999999999</v>
      </c>
      <c r="G2329" s="60">
        <v>0</v>
      </c>
      <c r="H2329" s="60">
        <v>1.1299999999999999</v>
      </c>
      <c r="I2329" s="60">
        <v>-4.3</v>
      </c>
    </row>
    <row r="2330" spans="1:9" x14ac:dyDescent="0.3">
      <c r="A2330" s="60" t="s">
        <v>5198</v>
      </c>
      <c r="B2330" s="60" t="s">
        <v>8562</v>
      </c>
      <c r="C2330" s="60">
        <v>1663.08</v>
      </c>
      <c r="E2330" s="60">
        <v>3.69</v>
      </c>
      <c r="G2330" s="60">
        <v>0</v>
      </c>
      <c r="H2330" s="60">
        <v>5.75</v>
      </c>
      <c r="I2330" s="60">
        <v>-2.0499999999999998</v>
      </c>
    </row>
    <row r="2331" spans="1:9" x14ac:dyDescent="0.3">
      <c r="A2331" s="60" t="s">
        <v>5199</v>
      </c>
      <c r="B2331" s="60" t="s">
        <v>8563</v>
      </c>
      <c r="C2331" s="60">
        <v>1.68</v>
      </c>
      <c r="E2331" s="60">
        <v>0.15</v>
      </c>
      <c r="G2331" s="60">
        <v>0</v>
      </c>
      <c r="H2331" s="60">
        <v>0.19</v>
      </c>
      <c r="I2331" s="60">
        <v>-2.54</v>
      </c>
    </row>
    <row r="2332" spans="1:9" x14ac:dyDescent="0.3">
      <c r="A2332" s="60" t="s">
        <v>1790</v>
      </c>
      <c r="B2332" s="60" t="s">
        <v>1791</v>
      </c>
      <c r="C2332" s="60">
        <v>3049.2</v>
      </c>
      <c r="E2332" s="60">
        <v>81.56</v>
      </c>
      <c r="G2332" s="60">
        <v>0</v>
      </c>
      <c r="H2332" s="60">
        <v>87.4</v>
      </c>
      <c r="I2332" s="60">
        <v>16.11</v>
      </c>
    </row>
    <row r="2333" spans="1:9" x14ac:dyDescent="0.3">
      <c r="A2333" s="60" t="s">
        <v>5200</v>
      </c>
      <c r="B2333" s="60" t="s">
        <v>8564</v>
      </c>
      <c r="C2333" s="60">
        <v>8254.9699999999993</v>
      </c>
      <c r="E2333" s="60">
        <v>11.63</v>
      </c>
      <c r="G2333" s="60">
        <v>0</v>
      </c>
      <c r="H2333" s="60">
        <v>13.18</v>
      </c>
      <c r="I2333" s="60">
        <v>-0.24</v>
      </c>
    </row>
    <row r="2334" spans="1:9" x14ac:dyDescent="0.3">
      <c r="A2334" s="60" t="s">
        <v>5201</v>
      </c>
      <c r="B2334" s="60" t="s">
        <v>8565</v>
      </c>
      <c r="C2334" s="60">
        <v>2306</v>
      </c>
      <c r="E2334" s="60">
        <v>46.12</v>
      </c>
      <c r="G2334" s="60">
        <v>1.8</v>
      </c>
      <c r="H2334" s="60">
        <v>55.65</v>
      </c>
      <c r="I2334" s="60">
        <v>12.54</v>
      </c>
    </row>
    <row r="2335" spans="1:9" x14ac:dyDescent="0.3">
      <c r="A2335" s="60" t="s">
        <v>5202</v>
      </c>
      <c r="B2335" s="60" t="s">
        <v>8566</v>
      </c>
      <c r="C2335" s="60">
        <v>10.81</v>
      </c>
      <c r="E2335" s="60">
        <v>2.0846</v>
      </c>
      <c r="G2335" s="60">
        <v>0</v>
      </c>
      <c r="H2335" s="60">
        <v>2.1800000000000002</v>
      </c>
      <c r="I2335" s="60">
        <v>8.84</v>
      </c>
    </row>
    <row r="2336" spans="1:9" x14ac:dyDescent="0.3">
      <c r="A2336" s="60" t="s">
        <v>5203</v>
      </c>
      <c r="B2336" s="60" t="s">
        <v>8567</v>
      </c>
      <c r="C2336" s="60">
        <v>398.36</v>
      </c>
      <c r="E2336" s="60">
        <v>18.75</v>
      </c>
      <c r="G2336" s="60">
        <v>2.13</v>
      </c>
      <c r="H2336" s="60">
        <v>18.75</v>
      </c>
      <c r="I2336" s="60">
        <v>9.1</v>
      </c>
    </row>
    <row r="2337" spans="1:9" x14ac:dyDescent="0.3">
      <c r="A2337" s="60" t="s">
        <v>5204</v>
      </c>
      <c r="B2337" s="60" t="s">
        <v>8568</v>
      </c>
      <c r="C2337" s="60">
        <v>37790.76</v>
      </c>
      <c r="E2337" s="60">
        <v>23.76</v>
      </c>
      <c r="G2337" s="60">
        <v>2.25</v>
      </c>
      <c r="H2337" s="60">
        <v>28.95</v>
      </c>
      <c r="I2337" s="60">
        <v>6.23</v>
      </c>
    </row>
    <row r="2338" spans="1:9" x14ac:dyDescent="0.3">
      <c r="A2338" s="60" t="s">
        <v>5205</v>
      </c>
      <c r="B2338" s="60" t="s">
        <v>8569</v>
      </c>
      <c r="C2338" s="60">
        <v>45.44</v>
      </c>
      <c r="E2338" s="60">
        <v>0.50990000000000002</v>
      </c>
      <c r="G2338" s="60">
        <v>0</v>
      </c>
      <c r="H2338" s="60">
        <v>0.74</v>
      </c>
      <c r="I2338" s="60">
        <v>-60.44</v>
      </c>
    </row>
    <row r="2339" spans="1:9" x14ac:dyDescent="0.3">
      <c r="A2339" s="60" t="s">
        <v>1792</v>
      </c>
      <c r="B2339" s="60" t="s">
        <v>1793</v>
      </c>
      <c r="C2339" s="60">
        <v>3275.65</v>
      </c>
      <c r="E2339" s="60">
        <v>79.75</v>
      </c>
      <c r="G2339" s="60">
        <v>1.81</v>
      </c>
      <c r="H2339" s="60">
        <v>79.75</v>
      </c>
      <c r="I2339" s="60">
        <v>7.53</v>
      </c>
    </row>
    <row r="2340" spans="1:9" x14ac:dyDescent="0.3">
      <c r="A2340" s="60" t="s">
        <v>1794</v>
      </c>
      <c r="B2340" s="60" t="s">
        <v>1795</v>
      </c>
      <c r="C2340" s="60">
        <v>2585.39</v>
      </c>
      <c r="E2340" s="60">
        <v>38.03</v>
      </c>
      <c r="G2340" s="60">
        <v>1.05</v>
      </c>
      <c r="H2340" s="60">
        <v>44.64</v>
      </c>
      <c r="I2340" s="60">
        <v>1.72</v>
      </c>
    </row>
    <row r="2341" spans="1:9" x14ac:dyDescent="0.3">
      <c r="A2341" s="60" t="s">
        <v>66</v>
      </c>
      <c r="B2341" s="60" t="s">
        <v>67</v>
      </c>
      <c r="C2341" s="60">
        <v>152507.63</v>
      </c>
      <c r="E2341" s="60">
        <v>160.38999999999999</v>
      </c>
      <c r="G2341" s="60">
        <v>3.49</v>
      </c>
      <c r="H2341" s="60">
        <v>163.53</v>
      </c>
      <c r="I2341" s="60">
        <v>82.86</v>
      </c>
    </row>
    <row r="2342" spans="1:9" x14ac:dyDescent="0.3">
      <c r="A2342" s="60" t="s">
        <v>1796</v>
      </c>
      <c r="B2342" s="60" t="s">
        <v>1797</v>
      </c>
      <c r="C2342" s="60">
        <v>22579.13</v>
      </c>
      <c r="E2342" s="60">
        <v>7.76</v>
      </c>
      <c r="G2342" s="60">
        <v>1.91</v>
      </c>
      <c r="H2342" s="60">
        <v>8.6999999999999993</v>
      </c>
      <c r="I2342" s="60">
        <v>9.1</v>
      </c>
    </row>
    <row r="2343" spans="1:9" x14ac:dyDescent="0.3">
      <c r="A2343" s="60" t="s">
        <v>5206</v>
      </c>
      <c r="B2343" s="60" t="s">
        <v>8570</v>
      </c>
      <c r="C2343" s="60">
        <v>2556.1</v>
      </c>
      <c r="E2343" s="60">
        <v>38.75</v>
      </c>
      <c r="G2343" s="60">
        <v>1.6</v>
      </c>
      <c r="H2343" s="60">
        <v>38.75</v>
      </c>
      <c r="I2343" s="60">
        <v>9.7200000000000006</v>
      </c>
    </row>
    <row r="2344" spans="1:9" x14ac:dyDescent="0.3">
      <c r="A2344" s="60" t="s">
        <v>1798</v>
      </c>
      <c r="B2344" s="60" t="s">
        <v>1799</v>
      </c>
      <c r="C2344" s="60">
        <v>1278.33</v>
      </c>
      <c r="E2344" s="60">
        <v>40.6</v>
      </c>
      <c r="G2344" s="60">
        <v>0</v>
      </c>
      <c r="H2344" s="60">
        <v>40.85</v>
      </c>
      <c r="I2344" s="60">
        <v>29.06</v>
      </c>
    </row>
    <row r="2345" spans="1:9" x14ac:dyDescent="0.3">
      <c r="A2345" s="60" t="s">
        <v>5207</v>
      </c>
      <c r="B2345" s="60" t="s">
        <v>8571</v>
      </c>
      <c r="C2345" s="60">
        <v>11.33</v>
      </c>
      <c r="E2345" s="60">
        <v>0.2321</v>
      </c>
      <c r="G2345" s="60">
        <v>0</v>
      </c>
      <c r="H2345" s="60">
        <v>0.37</v>
      </c>
      <c r="I2345" s="60">
        <v>8.0299999999999994</v>
      </c>
    </row>
    <row r="2346" spans="1:9" x14ac:dyDescent="0.3">
      <c r="A2346" s="60" t="s">
        <v>5208</v>
      </c>
      <c r="B2346" s="60" t="s">
        <v>8572</v>
      </c>
      <c r="C2346" s="60">
        <v>996.46</v>
      </c>
      <c r="E2346" s="60">
        <v>53.95</v>
      </c>
      <c r="G2346" s="60">
        <v>0.74</v>
      </c>
      <c r="H2346" s="60">
        <v>53.95</v>
      </c>
      <c r="I2346" s="60">
        <v>8.23</v>
      </c>
    </row>
    <row r="2347" spans="1:9" x14ac:dyDescent="0.3">
      <c r="A2347" s="60" t="s">
        <v>5209</v>
      </c>
      <c r="B2347" s="60" t="s">
        <v>8573</v>
      </c>
      <c r="C2347" s="60">
        <v>91.65</v>
      </c>
      <c r="E2347" s="60">
        <v>0.56720000000000004</v>
      </c>
      <c r="G2347" s="60">
        <v>0</v>
      </c>
      <c r="H2347" s="60">
        <v>1.4</v>
      </c>
      <c r="I2347" s="60">
        <v>-182.41</v>
      </c>
    </row>
    <row r="2348" spans="1:9" x14ac:dyDescent="0.3">
      <c r="A2348" s="60" t="s">
        <v>5210</v>
      </c>
      <c r="B2348" s="60" t="s">
        <v>8574</v>
      </c>
      <c r="C2348" s="60">
        <v>57.29</v>
      </c>
      <c r="E2348" s="60">
        <v>3.57</v>
      </c>
      <c r="G2348" s="60">
        <v>0</v>
      </c>
      <c r="H2348" s="60">
        <v>6.29</v>
      </c>
      <c r="I2348" s="60">
        <v>-29.96</v>
      </c>
    </row>
    <row r="2349" spans="1:9" x14ac:dyDescent="0.3">
      <c r="A2349" s="60" t="s">
        <v>1800</v>
      </c>
      <c r="B2349" s="60" t="s">
        <v>1801</v>
      </c>
      <c r="C2349" s="60">
        <v>11768.58</v>
      </c>
      <c r="E2349" s="60">
        <v>11.1</v>
      </c>
      <c r="G2349" s="60">
        <v>2.31</v>
      </c>
      <c r="H2349" s="60">
        <v>18.190000000000001</v>
      </c>
      <c r="I2349" s="60">
        <v>64.430000000000007</v>
      </c>
    </row>
    <row r="2350" spans="1:9" x14ac:dyDescent="0.3">
      <c r="A2350" s="60" t="s">
        <v>5211</v>
      </c>
      <c r="B2350" s="60" t="s">
        <v>8575</v>
      </c>
      <c r="C2350" s="60">
        <v>151.72999999999999</v>
      </c>
      <c r="E2350" s="60">
        <v>23.13</v>
      </c>
      <c r="G2350" s="60">
        <v>0.86</v>
      </c>
      <c r="H2350" s="60">
        <v>23.77</v>
      </c>
      <c r="I2350" s="60">
        <v>10.56</v>
      </c>
    </row>
    <row r="2351" spans="1:9" x14ac:dyDescent="0.3">
      <c r="A2351" s="60" t="s">
        <v>5212</v>
      </c>
      <c r="B2351" s="60" t="s">
        <v>8576</v>
      </c>
      <c r="C2351" s="60">
        <v>25.2</v>
      </c>
      <c r="E2351" s="60">
        <v>5.01</v>
      </c>
      <c r="G2351" s="60">
        <v>0</v>
      </c>
      <c r="H2351" s="60">
        <v>8.2100000000000009</v>
      </c>
      <c r="I2351" s="60">
        <v>5.15</v>
      </c>
    </row>
    <row r="2352" spans="1:9" x14ac:dyDescent="0.3">
      <c r="A2352" s="60" t="s">
        <v>5213</v>
      </c>
      <c r="B2352" s="60" t="s">
        <v>8577</v>
      </c>
      <c r="C2352" s="60">
        <v>187.66</v>
      </c>
      <c r="E2352" s="60">
        <v>4.99</v>
      </c>
      <c r="G2352" s="60">
        <v>0</v>
      </c>
      <c r="H2352" s="60">
        <v>6.43</v>
      </c>
      <c r="I2352" s="60">
        <v>-4</v>
      </c>
    </row>
    <row r="2353" spans="1:9" x14ac:dyDescent="0.3">
      <c r="A2353" s="60" t="s">
        <v>1802</v>
      </c>
      <c r="B2353" s="60" t="s">
        <v>1803</v>
      </c>
      <c r="C2353" s="60">
        <v>32654.959999999999</v>
      </c>
      <c r="E2353" s="60">
        <v>54.82</v>
      </c>
      <c r="G2353" s="60">
        <v>1.24</v>
      </c>
      <c r="H2353" s="60">
        <v>57.34</v>
      </c>
      <c r="I2353" s="60">
        <v>10.57</v>
      </c>
    </row>
    <row r="2354" spans="1:9" x14ac:dyDescent="0.3">
      <c r="A2354" s="60" t="s">
        <v>5214</v>
      </c>
      <c r="B2354" s="60" t="s">
        <v>8578</v>
      </c>
      <c r="C2354" s="60">
        <v>17.16</v>
      </c>
      <c r="E2354" s="60">
        <v>0.44</v>
      </c>
      <c r="G2354" s="60">
        <v>0</v>
      </c>
      <c r="H2354" s="60">
        <v>2.29</v>
      </c>
      <c r="I2354" s="60">
        <v>-291.08</v>
      </c>
    </row>
    <row r="2355" spans="1:9" x14ac:dyDescent="0.3">
      <c r="A2355" s="60" t="s">
        <v>5215</v>
      </c>
      <c r="B2355" s="60" t="s">
        <v>8579</v>
      </c>
      <c r="C2355" s="60">
        <v>978.23</v>
      </c>
      <c r="E2355" s="60">
        <v>51.6</v>
      </c>
      <c r="G2355" s="60">
        <v>0</v>
      </c>
      <c r="H2355" s="60">
        <v>51.8</v>
      </c>
      <c r="I2355" s="60">
        <v>10.23</v>
      </c>
    </row>
    <row r="2356" spans="1:9" x14ac:dyDescent="0.3">
      <c r="A2356" s="60" t="s">
        <v>5216</v>
      </c>
      <c r="B2356" s="60" t="s">
        <v>8580</v>
      </c>
      <c r="C2356" s="60">
        <v>5135</v>
      </c>
      <c r="E2356" s="60">
        <v>13</v>
      </c>
      <c r="G2356" s="60">
        <v>0</v>
      </c>
      <c r="H2356" s="60">
        <v>20</v>
      </c>
      <c r="I2356" s="60">
        <v>-2.4300000000000002</v>
      </c>
    </row>
    <row r="2357" spans="1:9" x14ac:dyDescent="0.3">
      <c r="A2357" s="60" t="s">
        <v>1804</v>
      </c>
      <c r="B2357" s="60" t="s">
        <v>1805</v>
      </c>
      <c r="C2357" s="60">
        <v>4863.05</v>
      </c>
      <c r="E2357" s="60">
        <v>3.81</v>
      </c>
      <c r="G2357" s="60">
        <v>4.9400000000000004</v>
      </c>
      <c r="H2357" s="60">
        <v>5.0999999999999996</v>
      </c>
      <c r="I2357" s="60">
        <v>17.440000000000001</v>
      </c>
    </row>
    <row r="2358" spans="1:9" x14ac:dyDescent="0.3">
      <c r="A2358" s="60" t="s">
        <v>5217</v>
      </c>
      <c r="B2358" s="60" t="s">
        <v>8581</v>
      </c>
      <c r="C2358" s="60">
        <v>3.43</v>
      </c>
      <c r="E2358" s="60">
        <v>5.1999999999999998E-2</v>
      </c>
      <c r="G2358" s="60">
        <v>0</v>
      </c>
      <c r="H2358" s="60">
        <v>1.64</v>
      </c>
      <c r="I2358" s="60">
        <v>-4075.02</v>
      </c>
    </row>
    <row r="2359" spans="1:9" x14ac:dyDescent="0.3">
      <c r="A2359" s="60" t="s">
        <v>1806</v>
      </c>
      <c r="B2359" s="60" t="s">
        <v>1807</v>
      </c>
      <c r="C2359" s="60">
        <v>4254.6499999999996</v>
      </c>
      <c r="E2359" s="60">
        <v>76.209999999999994</v>
      </c>
      <c r="G2359" s="60">
        <v>0</v>
      </c>
      <c r="H2359" s="60">
        <v>85.04</v>
      </c>
      <c r="I2359" s="60">
        <v>29.47</v>
      </c>
    </row>
    <row r="2360" spans="1:9" x14ac:dyDescent="0.3">
      <c r="A2360" s="60" t="s">
        <v>5218</v>
      </c>
      <c r="B2360" s="60" t="s">
        <v>8582</v>
      </c>
      <c r="C2360" s="60">
        <v>534.35</v>
      </c>
      <c r="E2360" s="60">
        <v>9.52</v>
      </c>
      <c r="G2360" s="60">
        <v>0</v>
      </c>
      <c r="H2360" s="60">
        <v>10.02</v>
      </c>
      <c r="I2360" s="60">
        <v>8.59</v>
      </c>
    </row>
    <row r="2361" spans="1:9" x14ac:dyDescent="0.3">
      <c r="A2361" s="60" t="s">
        <v>5219</v>
      </c>
      <c r="B2361" s="60" t="s">
        <v>8583</v>
      </c>
      <c r="C2361" s="60">
        <v>2.68</v>
      </c>
      <c r="E2361" s="60">
        <v>3.1699999999999999E-2</v>
      </c>
      <c r="G2361" s="60">
        <v>0</v>
      </c>
      <c r="H2361" s="60">
        <v>7.0000000000000007E-2</v>
      </c>
      <c r="I2361" s="60">
        <v>-50.09</v>
      </c>
    </row>
    <row r="2362" spans="1:9" x14ac:dyDescent="0.3">
      <c r="A2362" s="60" t="s">
        <v>5220</v>
      </c>
      <c r="B2362" s="60" t="s">
        <v>8584</v>
      </c>
      <c r="C2362" s="60">
        <v>2821.03</v>
      </c>
      <c r="E2362" s="60">
        <v>113.71</v>
      </c>
      <c r="G2362" s="60">
        <v>0</v>
      </c>
      <c r="H2362" s="60">
        <v>184.74</v>
      </c>
      <c r="I2362" s="60">
        <v>-66.97</v>
      </c>
    </row>
    <row r="2363" spans="1:9" x14ac:dyDescent="0.3">
      <c r="A2363" s="60" t="s">
        <v>5221</v>
      </c>
      <c r="B2363" s="60" t="s">
        <v>8585</v>
      </c>
      <c r="C2363" s="60">
        <v>22.39</v>
      </c>
      <c r="E2363" s="60">
        <v>0.26500000000000001</v>
      </c>
      <c r="G2363" s="60">
        <v>0</v>
      </c>
      <c r="H2363" s="60">
        <v>0.31</v>
      </c>
      <c r="I2363" s="60">
        <v>-25.5</v>
      </c>
    </row>
    <row r="2364" spans="1:9" x14ac:dyDescent="0.3">
      <c r="A2364" s="60" t="s">
        <v>1808</v>
      </c>
      <c r="B2364" s="60" t="s">
        <v>1809</v>
      </c>
      <c r="C2364" s="60">
        <v>2392.34</v>
      </c>
      <c r="E2364" s="60">
        <v>146.5</v>
      </c>
      <c r="G2364" s="60">
        <v>0</v>
      </c>
      <c r="H2364" s="60">
        <v>151.62</v>
      </c>
      <c r="I2364" s="60">
        <v>10.7</v>
      </c>
    </row>
    <row r="2365" spans="1:9" x14ac:dyDescent="0.3">
      <c r="A2365" s="60" t="s">
        <v>1810</v>
      </c>
      <c r="B2365" s="60" t="s">
        <v>1811</v>
      </c>
      <c r="C2365" s="60">
        <v>3800.81</v>
      </c>
      <c r="E2365" s="60">
        <v>75.41</v>
      </c>
      <c r="G2365" s="60">
        <v>2.92</v>
      </c>
      <c r="H2365" s="60">
        <v>81.87</v>
      </c>
      <c r="I2365" s="60">
        <v>9.41</v>
      </c>
    </row>
    <row r="2366" spans="1:9" x14ac:dyDescent="0.3">
      <c r="A2366" s="60" t="s">
        <v>1812</v>
      </c>
      <c r="B2366" s="60" t="s">
        <v>1813</v>
      </c>
      <c r="C2366" s="60">
        <v>2658.65</v>
      </c>
      <c r="E2366" s="60">
        <v>77.55</v>
      </c>
      <c r="G2366" s="60">
        <v>1.55</v>
      </c>
      <c r="H2366" s="60">
        <v>80.8</v>
      </c>
      <c r="I2366" s="60">
        <v>33.71</v>
      </c>
    </row>
    <row r="2367" spans="1:9" x14ac:dyDescent="0.3">
      <c r="A2367" s="60" t="s">
        <v>1814</v>
      </c>
      <c r="B2367" s="60" t="s">
        <v>1815</v>
      </c>
      <c r="C2367" s="60">
        <v>103410.52</v>
      </c>
      <c r="E2367" s="60">
        <v>16.59</v>
      </c>
      <c r="G2367" s="60">
        <v>1.45</v>
      </c>
      <c r="H2367" s="60">
        <v>18.670000000000002</v>
      </c>
      <c r="I2367" s="60">
        <v>26.74</v>
      </c>
    </row>
    <row r="2368" spans="1:9" x14ac:dyDescent="0.3">
      <c r="A2368" s="60" t="s">
        <v>5222</v>
      </c>
      <c r="B2368" s="60" t="s">
        <v>8586</v>
      </c>
      <c r="C2368" s="60">
        <v>26.84</v>
      </c>
      <c r="E2368" s="60">
        <v>2.54</v>
      </c>
      <c r="G2368" s="60">
        <v>0</v>
      </c>
      <c r="H2368" s="60">
        <v>2.56</v>
      </c>
      <c r="I2368" s="60">
        <v>-43.47</v>
      </c>
    </row>
    <row r="2369" spans="1:9" x14ac:dyDescent="0.3">
      <c r="A2369" s="60" t="s">
        <v>5223</v>
      </c>
      <c r="B2369" s="60" t="s">
        <v>8587</v>
      </c>
      <c r="C2369" s="60">
        <v>261.35000000000002</v>
      </c>
      <c r="E2369" s="60">
        <v>1.77</v>
      </c>
      <c r="G2369" s="60">
        <v>0</v>
      </c>
      <c r="H2369" s="60">
        <v>4.32</v>
      </c>
      <c r="I2369" s="60">
        <v>-76.66</v>
      </c>
    </row>
    <row r="2370" spans="1:9" x14ac:dyDescent="0.3">
      <c r="A2370" s="60" t="s">
        <v>5224</v>
      </c>
      <c r="B2370" s="60" t="s">
        <v>8588</v>
      </c>
      <c r="C2370" s="60">
        <v>11.86</v>
      </c>
      <c r="E2370" s="60">
        <v>1.47</v>
      </c>
      <c r="G2370" s="60">
        <v>0</v>
      </c>
      <c r="H2370" s="60">
        <v>2.98</v>
      </c>
      <c r="I2370" s="60">
        <v>-38.909999999999997</v>
      </c>
    </row>
    <row r="2371" spans="1:9" x14ac:dyDescent="0.3">
      <c r="A2371" s="60" t="s">
        <v>5225</v>
      </c>
      <c r="B2371" s="60" t="s">
        <v>8589</v>
      </c>
      <c r="C2371" s="60">
        <v>66.569999999999993</v>
      </c>
      <c r="E2371" s="60">
        <v>4.84</v>
      </c>
      <c r="G2371" s="60">
        <v>0</v>
      </c>
      <c r="H2371" s="60">
        <v>5.38</v>
      </c>
      <c r="I2371" s="60">
        <v>-26.92</v>
      </c>
    </row>
    <row r="2372" spans="1:9" x14ac:dyDescent="0.3">
      <c r="A2372" s="60" t="s">
        <v>5226</v>
      </c>
      <c r="B2372" s="60" t="s">
        <v>8590</v>
      </c>
      <c r="C2372" s="60">
        <v>478.94</v>
      </c>
      <c r="E2372" s="60">
        <v>20.78</v>
      </c>
      <c r="G2372" s="60">
        <v>3.66</v>
      </c>
      <c r="H2372" s="60">
        <v>21.15</v>
      </c>
      <c r="I2372" s="60">
        <v>26.08</v>
      </c>
    </row>
    <row r="2373" spans="1:9" x14ac:dyDescent="0.3">
      <c r="A2373" s="60" t="s">
        <v>1816</v>
      </c>
      <c r="B2373" s="60" t="s">
        <v>1817</v>
      </c>
      <c r="C2373" s="60">
        <v>3365.74</v>
      </c>
      <c r="E2373" s="60">
        <v>25.11</v>
      </c>
      <c r="G2373" s="60">
        <v>0</v>
      </c>
      <c r="H2373" s="60">
        <v>28.83</v>
      </c>
      <c r="I2373" s="60">
        <v>25.09</v>
      </c>
    </row>
    <row r="2374" spans="1:9" x14ac:dyDescent="0.3">
      <c r="A2374" s="60" t="s">
        <v>5227</v>
      </c>
      <c r="B2374" s="60" t="s">
        <v>8591</v>
      </c>
      <c r="C2374" s="60">
        <v>1.68</v>
      </c>
      <c r="E2374" s="60">
        <v>0.1</v>
      </c>
      <c r="G2374" s="60">
        <v>0</v>
      </c>
      <c r="H2374" s="60">
        <v>1.08</v>
      </c>
      <c r="I2374" s="60">
        <v>-256.14</v>
      </c>
    </row>
    <row r="2375" spans="1:9" x14ac:dyDescent="0.3">
      <c r="A2375" s="60" t="s">
        <v>5228</v>
      </c>
      <c r="B2375" s="60" t="s">
        <v>8592</v>
      </c>
      <c r="C2375" s="60">
        <v>10411.98</v>
      </c>
      <c r="E2375" s="60">
        <v>116.13</v>
      </c>
      <c r="G2375" s="60">
        <v>0</v>
      </c>
      <c r="H2375" s="60">
        <v>117.04</v>
      </c>
      <c r="I2375" s="60">
        <v>-788.91</v>
      </c>
    </row>
    <row r="2376" spans="1:9" x14ac:dyDescent="0.3">
      <c r="A2376" s="60" t="s">
        <v>5229</v>
      </c>
      <c r="B2376" s="60" t="s">
        <v>8593</v>
      </c>
      <c r="C2376" s="60">
        <v>2.67</v>
      </c>
      <c r="E2376" s="60">
        <v>0.13</v>
      </c>
      <c r="G2376" s="60">
        <v>0</v>
      </c>
      <c r="H2376" s="60">
        <v>0.38</v>
      </c>
      <c r="I2376" s="60">
        <v>-20.99</v>
      </c>
    </row>
    <row r="2377" spans="1:9" x14ac:dyDescent="0.3">
      <c r="A2377" s="60" t="s">
        <v>5230</v>
      </c>
      <c r="B2377" s="60" t="s">
        <v>8594</v>
      </c>
      <c r="C2377" s="60">
        <v>37.5</v>
      </c>
      <c r="E2377" s="60">
        <v>3.65</v>
      </c>
      <c r="G2377" s="60">
        <v>0</v>
      </c>
      <c r="H2377" s="60">
        <v>5.27</v>
      </c>
      <c r="I2377" s="60">
        <v>49.17</v>
      </c>
    </row>
    <row r="2378" spans="1:9" x14ac:dyDescent="0.3">
      <c r="A2378" s="60" t="s">
        <v>5231</v>
      </c>
      <c r="B2378" s="60" t="s">
        <v>8595</v>
      </c>
      <c r="C2378" s="60">
        <v>33.82</v>
      </c>
      <c r="E2378" s="60">
        <v>3.5</v>
      </c>
      <c r="G2378" s="60">
        <v>0</v>
      </c>
      <c r="H2378" s="60">
        <v>50</v>
      </c>
      <c r="I2378" s="60">
        <v>-60.66</v>
      </c>
    </row>
    <row r="2379" spans="1:9" x14ac:dyDescent="0.3">
      <c r="A2379" s="60" t="s">
        <v>5232</v>
      </c>
      <c r="B2379" s="60" t="s">
        <v>8596</v>
      </c>
      <c r="C2379" s="60">
        <v>15.08</v>
      </c>
      <c r="E2379" s="60">
        <v>6.55</v>
      </c>
      <c r="G2379" s="60">
        <v>0</v>
      </c>
      <c r="H2379" s="60">
        <v>7.85</v>
      </c>
      <c r="I2379" s="60">
        <v>12.16</v>
      </c>
    </row>
    <row r="2380" spans="1:9" x14ac:dyDescent="0.3">
      <c r="A2380" s="60" t="s">
        <v>5233</v>
      </c>
      <c r="B2380" s="60" t="s">
        <v>8597</v>
      </c>
      <c r="C2380" s="60">
        <v>7889.52</v>
      </c>
      <c r="E2380" s="60">
        <v>55.68</v>
      </c>
      <c r="G2380" s="60">
        <v>10.78</v>
      </c>
      <c r="H2380" s="60">
        <v>75.3</v>
      </c>
      <c r="I2380" s="60">
        <v>-17.95</v>
      </c>
    </row>
    <row r="2381" spans="1:9" x14ac:dyDescent="0.3">
      <c r="A2381" s="60" t="s">
        <v>5234</v>
      </c>
      <c r="B2381" s="60" t="s">
        <v>8598</v>
      </c>
      <c r="C2381" s="60">
        <v>394.72</v>
      </c>
      <c r="E2381" s="60">
        <v>18.399999999999999</v>
      </c>
      <c r="G2381" s="60">
        <v>0</v>
      </c>
      <c r="H2381" s="60">
        <v>18.399999999999999</v>
      </c>
      <c r="I2381" s="60">
        <v>20.62</v>
      </c>
    </row>
    <row r="2382" spans="1:9" x14ac:dyDescent="0.3">
      <c r="A2382" s="60" t="s">
        <v>1818</v>
      </c>
      <c r="B2382" s="60" t="s">
        <v>1819</v>
      </c>
      <c r="C2382" s="60">
        <v>7011.98</v>
      </c>
      <c r="E2382" s="60">
        <v>91.97</v>
      </c>
      <c r="G2382" s="60">
        <v>1.48</v>
      </c>
      <c r="H2382" s="60">
        <v>95.06</v>
      </c>
      <c r="I2382" s="60">
        <v>19.149999999999999</v>
      </c>
    </row>
    <row r="2383" spans="1:9" x14ac:dyDescent="0.3">
      <c r="A2383" s="60" t="s">
        <v>5235</v>
      </c>
      <c r="B2383" s="60" t="s">
        <v>8599</v>
      </c>
      <c r="C2383" s="60">
        <v>0.12</v>
      </c>
      <c r="E2383" s="60">
        <v>1.2999999999999999E-3</v>
      </c>
      <c r="G2383" s="60">
        <v>0</v>
      </c>
      <c r="H2383" s="60">
        <v>0.14000000000000001</v>
      </c>
      <c r="I2383" s="60">
        <v>-117.92</v>
      </c>
    </row>
    <row r="2384" spans="1:9" x14ac:dyDescent="0.3">
      <c r="A2384" s="60" t="s">
        <v>1820</v>
      </c>
      <c r="B2384" s="60" t="s">
        <v>1821</v>
      </c>
      <c r="C2384" s="60">
        <v>9513.41</v>
      </c>
      <c r="E2384" s="60">
        <v>119.78</v>
      </c>
      <c r="G2384" s="60">
        <v>2.14</v>
      </c>
      <c r="H2384" s="60">
        <v>142.97</v>
      </c>
      <c r="I2384" s="60">
        <v>25.92</v>
      </c>
    </row>
    <row r="2385" spans="1:9" x14ac:dyDescent="0.3">
      <c r="A2385" s="60" t="s">
        <v>5236</v>
      </c>
      <c r="B2385" s="60" t="s">
        <v>8600</v>
      </c>
      <c r="C2385" s="60">
        <v>13.78</v>
      </c>
      <c r="E2385" s="60">
        <v>1.1399999999999999</v>
      </c>
      <c r="G2385" s="60">
        <v>7.02</v>
      </c>
      <c r="H2385" s="60">
        <v>1.48</v>
      </c>
      <c r="I2385" s="60">
        <v>-1.26</v>
      </c>
    </row>
    <row r="2386" spans="1:9" x14ac:dyDescent="0.3">
      <c r="A2386" s="60" t="s">
        <v>139</v>
      </c>
      <c r="B2386" s="60" t="s">
        <v>140</v>
      </c>
      <c r="C2386" s="60">
        <v>19142.169999999998</v>
      </c>
      <c r="E2386" s="60">
        <v>16.899999999999999</v>
      </c>
      <c r="G2386" s="60">
        <v>1.22</v>
      </c>
      <c r="H2386" s="60">
        <v>18.079999999999998</v>
      </c>
      <c r="I2386" s="60">
        <v>18.489999999999998</v>
      </c>
    </row>
    <row r="2387" spans="1:9" x14ac:dyDescent="0.3">
      <c r="A2387" s="60" t="s">
        <v>5237</v>
      </c>
      <c r="B2387" s="60" t="s">
        <v>8601</v>
      </c>
      <c r="C2387" s="60">
        <v>7.05</v>
      </c>
      <c r="E2387" s="60">
        <v>0.49</v>
      </c>
      <c r="G2387" s="60">
        <v>0</v>
      </c>
      <c r="H2387" s="60">
        <v>1.87</v>
      </c>
      <c r="I2387" s="60">
        <v>-30.88</v>
      </c>
    </row>
    <row r="2388" spans="1:9" x14ac:dyDescent="0.3">
      <c r="A2388" s="60" t="s">
        <v>5238</v>
      </c>
      <c r="B2388" s="60" t="s">
        <v>8602</v>
      </c>
      <c r="C2388" s="60">
        <v>7.72</v>
      </c>
      <c r="E2388" s="60">
        <v>0.33</v>
      </c>
      <c r="G2388" s="60">
        <v>0</v>
      </c>
      <c r="H2388" s="60">
        <v>0.72</v>
      </c>
      <c r="I2388" s="60">
        <v>-20.51</v>
      </c>
    </row>
    <row r="2389" spans="1:9" x14ac:dyDescent="0.3">
      <c r="A2389" s="60" t="s">
        <v>5239</v>
      </c>
      <c r="B2389" s="60" t="s">
        <v>8603</v>
      </c>
      <c r="C2389" s="60">
        <v>209.54</v>
      </c>
      <c r="E2389" s="60">
        <v>10.912000000000001</v>
      </c>
      <c r="G2389" s="60">
        <v>0</v>
      </c>
      <c r="H2389" s="60">
        <v>17.82</v>
      </c>
      <c r="I2389" s="60">
        <v>1.97</v>
      </c>
    </row>
    <row r="2390" spans="1:9" x14ac:dyDescent="0.3">
      <c r="A2390" s="60" t="s">
        <v>1822</v>
      </c>
      <c r="B2390" s="60" t="s">
        <v>1823</v>
      </c>
      <c r="C2390" s="60">
        <v>6061.21</v>
      </c>
      <c r="E2390" s="60">
        <v>30.15</v>
      </c>
      <c r="G2390" s="60">
        <v>2.65</v>
      </c>
      <c r="H2390" s="60">
        <v>30.15</v>
      </c>
      <c r="I2390" s="60">
        <v>12.42</v>
      </c>
    </row>
    <row r="2391" spans="1:9" x14ac:dyDescent="0.3">
      <c r="A2391" s="60" t="s">
        <v>5240</v>
      </c>
      <c r="B2391" s="60" t="s">
        <v>8604</v>
      </c>
      <c r="C2391" s="60">
        <v>36.9</v>
      </c>
      <c r="E2391" s="60">
        <v>0.57999999999999996</v>
      </c>
      <c r="G2391" s="60">
        <v>0</v>
      </c>
      <c r="H2391" s="60">
        <v>0.94</v>
      </c>
      <c r="I2391" s="60">
        <v>-25.78</v>
      </c>
    </row>
    <row r="2392" spans="1:9" x14ac:dyDescent="0.3">
      <c r="A2392" s="60" t="s">
        <v>5241</v>
      </c>
      <c r="B2392" s="60" t="s">
        <v>8605</v>
      </c>
      <c r="C2392" s="60">
        <v>329.41</v>
      </c>
      <c r="E2392" s="60">
        <v>19.3</v>
      </c>
      <c r="G2392" s="60">
        <v>0.47</v>
      </c>
      <c r="H2392" s="60">
        <v>19.399999999999999</v>
      </c>
      <c r="I2392" s="60">
        <v>2.33</v>
      </c>
    </row>
    <row r="2393" spans="1:9" x14ac:dyDescent="0.3">
      <c r="A2393" s="60" t="s">
        <v>5242</v>
      </c>
      <c r="B2393" s="60" t="s">
        <v>8606</v>
      </c>
      <c r="C2393" s="60">
        <v>18.82</v>
      </c>
      <c r="E2393" s="60">
        <v>17</v>
      </c>
      <c r="G2393" s="60">
        <v>1.24</v>
      </c>
      <c r="H2393" s="60">
        <v>18.95</v>
      </c>
      <c r="I2393" s="60">
        <v>4.2</v>
      </c>
    </row>
    <row r="2394" spans="1:9" x14ac:dyDescent="0.3">
      <c r="A2394" s="60" t="s">
        <v>5243</v>
      </c>
      <c r="B2394" s="60" t="s">
        <v>8607</v>
      </c>
      <c r="C2394" s="60">
        <v>20.12</v>
      </c>
      <c r="E2394" s="60">
        <v>2.15</v>
      </c>
      <c r="G2394" s="60">
        <v>0.47</v>
      </c>
      <c r="H2394" s="60">
        <v>2.57</v>
      </c>
      <c r="I2394" s="60">
        <v>-36.58</v>
      </c>
    </row>
    <row r="2395" spans="1:9" x14ac:dyDescent="0.3">
      <c r="A2395" s="60" t="s">
        <v>5244</v>
      </c>
      <c r="B2395" s="60" t="s">
        <v>8608</v>
      </c>
      <c r="C2395" s="60">
        <v>141.01</v>
      </c>
      <c r="E2395" s="60">
        <v>3.94</v>
      </c>
      <c r="G2395" s="60">
        <v>0</v>
      </c>
      <c r="H2395" s="60">
        <v>4.22</v>
      </c>
      <c r="I2395" s="60">
        <v>15.43</v>
      </c>
    </row>
    <row r="2396" spans="1:9" x14ac:dyDescent="0.3">
      <c r="A2396" s="60" t="s">
        <v>5245</v>
      </c>
      <c r="B2396" s="60" t="s">
        <v>8609</v>
      </c>
      <c r="C2396" s="60">
        <v>635.70000000000005</v>
      </c>
      <c r="E2396" s="60">
        <v>33.5</v>
      </c>
      <c r="G2396" s="60">
        <v>0.36</v>
      </c>
      <c r="H2396" s="60">
        <v>36.979999999999997</v>
      </c>
      <c r="I2396" s="60">
        <v>18.03</v>
      </c>
    </row>
    <row r="2397" spans="1:9" x14ac:dyDescent="0.3">
      <c r="A2397" s="60" t="s">
        <v>5246</v>
      </c>
      <c r="B2397" s="60" t="s">
        <v>8610</v>
      </c>
      <c r="C2397" s="60">
        <v>670.01</v>
      </c>
      <c r="E2397" s="60">
        <v>7.1718000000000002</v>
      </c>
      <c r="G2397" s="60">
        <v>0.59</v>
      </c>
      <c r="H2397" s="60">
        <v>11</v>
      </c>
      <c r="I2397" s="60">
        <v>5.29</v>
      </c>
    </row>
    <row r="2398" spans="1:9" x14ac:dyDescent="0.3">
      <c r="A2398" s="60" t="s">
        <v>5247</v>
      </c>
      <c r="B2398" s="60" t="s">
        <v>8611</v>
      </c>
      <c r="C2398" s="60">
        <v>44.21</v>
      </c>
      <c r="E2398" s="60">
        <v>6.5</v>
      </c>
      <c r="G2398" s="60">
        <v>0</v>
      </c>
      <c r="H2398" s="60">
        <v>7.81</v>
      </c>
      <c r="I2398" s="60">
        <v>-7.43</v>
      </c>
    </row>
    <row r="2399" spans="1:9" x14ac:dyDescent="0.3">
      <c r="A2399" s="60" t="s">
        <v>1824</v>
      </c>
      <c r="B2399" s="60" t="s">
        <v>1825</v>
      </c>
      <c r="C2399" s="60">
        <v>1911.97</v>
      </c>
      <c r="E2399" s="60">
        <v>30.7</v>
      </c>
      <c r="G2399" s="60">
        <v>0</v>
      </c>
      <c r="H2399" s="60">
        <v>30.7</v>
      </c>
      <c r="I2399" s="60">
        <v>11.37</v>
      </c>
    </row>
    <row r="2400" spans="1:9" x14ac:dyDescent="0.3">
      <c r="A2400" s="60" t="s">
        <v>5248</v>
      </c>
      <c r="B2400" s="60" t="s">
        <v>8612</v>
      </c>
      <c r="C2400" s="60">
        <v>14.31</v>
      </c>
      <c r="E2400" s="60">
        <v>0.22989999999999999</v>
      </c>
      <c r="G2400" s="60">
        <v>6.97</v>
      </c>
      <c r="H2400" s="60">
        <v>1.69</v>
      </c>
      <c r="I2400" s="60">
        <v>0.38</v>
      </c>
    </row>
    <row r="2401" spans="1:9" x14ac:dyDescent="0.3">
      <c r="A2401" s="60" t="s">
        <v>5249</v>
      </c>
      <c r="B2401" s="60" t="s">
        <v>8613</v>
      </c>
      <c r="C2401" s="60">
        <v>21.85</v>
      </c>
      <c r="E2401" s="60">
        <v>10.82</v>
      </c>
      <c r="G2401" s="60">
        <v>0</v>
      </c>
      <c r="H2401" s="60">
        <v>13.95</v>
      </c>
      <c r="I2401" s="60">
        <v>1.1000000000000001</v>
      </c>
    </row>
    <row r="2402" spans="1:9" x14ac:dyDescent="0.3">
      <c r="A2402" s="60" t="s">
        <v>5250</v>
      </c>
      <c r="B2402" s="60" t="s">
        <v>8614</v>
      </c>
      <c r="C2402" s="60">
        <v>666.49</v>
      </c>
      <c r="E2402" s="60">
        <v>11.54</v>
      </c>
      <c r="G2402" s="60">
        <v>0</v>
      </c>
      <c r="H2402" s="60">
        <v>11.54</v>
      </c>
      <c r="I2402" s="60">
        <v>0.52</v>
      </c>
    </row>
    <row r="2403" spans="1:9" x14ac:dyDescent="0.3">
      <c r="A2403" s="60" t="s">
        <v>1826</v>
      </c>
      <c r="B2403" s="60" t="s">
        <v>1827</v>
      </c>
      <c r="C2403" s="60">
        <v>2435.44</v>
      </c>
      <c r="E2403" s="60">
        <v>18.239999999999998</v>
      </c>
      <c r="G2403" s="60">
        <v>2.63</v>
      </c>
      <c r="H2403" s="60">
        <v>18.239999999999998</v>
      </c>
      <c r="I2403" s="60">
        <v>11.91</v>
      </c>
    </row>
    <row r="2404" spans="1:9" x14ac:dyDescent="0.3">
      <c r="A2404" s="60" t="s">
        <v>1828</v>
      </c>
      <c r="B2404" s="60" t="s">
        <v>1829</v>
      </c>
      <c r="C2404" s="60">
        <v>19371.7</v>
      </c>
      <c r="E2404" s="60">
        <v>131.87</v>
      </c>
      <c r="G2404" s="60">
        <v>0</v>
      </c>
      <c r="H2404" s="60">
        <v>194.18</v>
      </c>
      <c r="I2404" s="60">
        <v>23.76</v>
      </c>
    </row>
    <row r="2405" spans="1:9" x14ac:dyDescent="0.3">
      <c r="A2405" s="60" t="s">
        <v>1830</v>
      </c>
      <c r="B2405" s="60" t="s">
        <v>1831</v>
      </c>
      <c r="C2405" s="60">
        <v>5747.14</v>
      </c>
      <c r="E2405" s="60">
        <v>38.39</v>
      </c>
      <c r="G2405" s="60">
        <v>0</v>
      </c>
      <c r="H2405" s="60">
        <v>38.6</v>
      </c>
      <c r="I2405" s="60">
        <v>10</v>
      </c>
    </row>
    <row r="2406" spans="1:9" x14ac:dyDescent="0.3">
      <c r="A2406" s="60" t="s">
        <v>1832</v>
      </c>
      <c r="B2406" s="60" t="s">
        <v>1833</v>
      </c>
      <c r="C2406" s="60">
        <v>4109.22</v>
      </c>
      <c r="E2406" s="60">
        <v>9.09</v>
      </c>
      <c r="G2406" s="60">
        <v>4.9400000000000004</v>
      </c>
      <c r="H2406" s="60">
        <v>17.170000000000002</v>
      </c>
      <c r="I2406" s="60">
        <v>23.09</v>
      </c>
    </row>
    <row r="2407" spans="1:9" x14ac:dyDescent="0.3">
      <c r="A2407" s="60" t="s">
        <v>1834</v>
      </c>
      <c r="B2407" s="60" t="s">
        <v>1835</v>
      </c>
      <c r="C2407" s="60">
        <v>2305.08</v>
      </c>
      <c r="E2407" s="60">
        <v>34.5</v>
      </c>
      <c r="G2407" s="60">
        <v>0</v>
      </c>
      <c r="H2407" s="60">
        <v>39.58</v>
      </c>
      <c r="I2407" s="60">
        <v>5.99</v>
      </c>
    </row>
    <row r="2408" spans="1:9" x14ac:dyDescent="0.3">
      <c r="A2408" s="60" t="s">
        <v>5251</v>
      </c>
      <c r="B2408" s="60" t="s">
        <v>8615</v>
      </c>
      <c r="C2408" s="60">
        <v>202</v>
      </c>
      <c r="E2408" s="60">
        <v>7.95</v>
      </c>
      <c r="G2408" s="60">
        <v>0</v>
      </c>
      <c r="H2408" s="60">
        <v>23.15</v>
      </c>
      <c r="I2408" s="60">
        <v>-50.92</v>
      </c>
    </row>
    <row r="2409" spans="1:9" x14ac:dyDescent="0.3">
      <c r="A2409" s="60" t="s">
        <v>5252</v>
      </c>
      <c r="B2409" s="60" t="s">
        <v>8616</v>
      </c>
      <c r="C2409" s="60">
        <v>228.71</v>
      </c>
      <c r="E2409" s="60">
        <v>14.28</v>
      </c>
      <c r="G2409" s="60">
        <v>0</v>
      </c>
      <c r="H2409" s="60">
        <v>19.88</v>
      </c>
      <c r="I2409" s="60">
        <v>26.11</v>
      </c>
    </row>
    <row r="2410" spans="1:9" x14ac:dyDescent="0.3">
      <c r="A2410" s="60" t="s">
        <v>5253</v>
      </c>
      <c r="B2410" s="60" t="s">
        <v>8617</v>
      </c>
      <c r="C2410" s="60">
        <v>52.01</v>
      </c>
      <c r="E2410" s="60">
        <v>1.05</v>
      </c>
      <c r="G2410" s="60">
        <v>0</v>
      </c>
      <c r="H2410" s="60">
        <v>2.83</v>
      </c>
      <c r="I2410" s="60">
        <v>-26.95</v>
      </c>
    </row>
    <row r="2411" spans="1:9" x14ac:dyDescent="0.3">
      <c r="A2411" s="60" t="s">
        <v>5254</v>
      </c>
      <c r="B2411" s="60" t="s">
        <v>8618</v>
      </c>
      <c r="C2411" s="60">
        <v>964.38</v>
      </c>
      <c r="E2411" s="60">
        <v>47.6</v>
      </c>
      <c r="G2411" s="60">
        <v>1.39</v>
      </c>
      <c r="H2411" s="60">
        <v>56.43</v>
      </c>
      <c r="I2411" s="60">
        <v>11.83</v>
      </c>
    </row>
    <row r="2412" spans="1:9" x14ac:dyDescent="0.3">
      <c r="A2412" s="60" t="s">
        <v>5255</v>
      </c>
      <c r="B2412" s="60" t="s">
        <v>8619</v>
      </c>
      <c r="C2412" s="60">
        <v>10.39</v>
      </c>
      <c r="E2412" s="60">
        <v>0.29899999999999999</v>
      </c>
      <c r="G2412" s="60">
        <v>0</v>
      </c>
      <c r="H2412" s="60">
        <v>0.38</v>
      </c>
      <c r="I2412" s="60">
        <v>-153.57</v>
      </c>
    </row>
    <row r="2413" spans="1:9" x14ac:dyDescent="0.3">
      <c r="A2413" s="60" t="s">
        <v>5256</v>
      </c>
      <c r="B2413" s="60" t="s">
        <v>8620</v>
      </c>
      <c r="C2413" s="60">
        <v>291.22000000000003</v>
      </c>
      <c r="E2413" s="60">
        <v>10.1</v>
      </c>
      <c r="G2413" s="60">
        <v>0</v>
      </c>
      <c r="H2413" s="60">
        <v>13.63</v>
      </c>
      <c r="I2413" s="60">
        <v>2.06</v>
      </c>
    </row>
    <row r="2414" spans="1:9" x14ac:dyDescent="0.3">
      <c r="A2414" s="60" t="s">
        <v>5257</v>
      </c>
      <c r="B2414" s="60" t="s">
        <v>8621</v>
      </c>
      <c r="C2414" s="60">
        <v>30.62</v>
      </c>
      <c r="E2414" s="60">
        <v>2.31</v>
      </c>
      <c r="G2414" s="60">
        <v>0</v>
      </c>
      <c r="H2414" s="60">
        <v>7.44</v>
      </c>
      <c r="I2414" s="60">
        <v>-457.59</v>
      </c>
    </row>
    <row r="2415" spans="1:9" x14ac:dyDescent="0.3">
      <c r="A2415" s="60" t="s">
        <v>5258</v>
      </c>
      <c r="B2415" s="60" t="s">
        <v>8622</v>
      </c>
      <c r="C2415" s="60">
        <v>22.5</v>
      </c>
      <c r="E2415" s="60">
        <v>0.60609999999999997</v>
      </c>
      <c r="G2415" s="60">
        <v>0</v>
      </c>
      <c r="H2415" s="60">
        <v>1.96</v>
      </c>
      <c r="I2415" s="60">
        <v>-302.33</v>
      </c>
    </row>
    <row r="2416" spans="1:9" x14ac:dyDescent="0.3">
      <c r="A2416" s="60" t="s">
        <v>5259</v>
      </c>
      <c r="B2416" s="60" t="s">
        <v>8623</v>
      </c>
      <c r="C2416" s="60">
        <v>23.71</v>
      </c>
      <c r="E2416" s="60">
        <v>0.19</v>
      </c>
      <c r="G2416" s="60">
        <v>0</v>
      </c>
      <c r="H2416" s="60">
        <v>0.99</v>
      </c>
      <c r="I2416" s="60">
        <v>-274.69</v>
      </c>
    </row>
    <row r="2417" spans="1:9" x14ac:dyDescent="0.3">
      <c r="A2417" s="60" t="s">
        <v>1836</v>
      </c>
      <c r="B2417" s="60" t="s">
        <v>1837</v>
      </c>
      <c r="C2417" s="60">
        <v>28064</v>
      </c>
      <c r="E2417" s="60">
        <v>33.11</v>
      </c>
      <c r="G2417" s="60">
        <v>1.38</v>
      </c>
      <c r="H2417" s="60">
        <v>35.1</v>
      </c>
      <c r="I2417" s="60">
        <v>0.46</v>
      </c>
    </row>
    <row r="2418" spans="1:9" x14ac:dyDescent="0.3">
      <c r="A2418" s="60" t="s">
        <v>5260</v>
      </c>
      <c r="B2418" s="60" t="s">
        <v>8624</v>
      </c>
      <c r="C2418" s="60">
        <v>409.63</v>
      </c>
      <c r="E2418" s="60">
        <v>16</v>
      </c>
      <c r="G2418" s="60">
        <v>0.94</v>
      </c>
      <c r="H2418" s="60">
        <v>22.06</v>
      </c>
      <c r="I2418" s="60">
        <v>4.24</v>
      </c>
    </row>
    <row r="2419" spans="1:9" x14ac:dyDescent="0.3">
      <c r="A2419" s="60" t="s">
        <v>5261</v>
      </c>
      <c r="B2419" s="60" t="s">
        <v>8625</v>
      </c>
      <c r="C2419" s="60">
        <v>1316.88</v>
      </c>
      <c r="E2419" s="60">
        <v>40.1</v>
      </c>
      <c r="G2419" s="60">
        <v>0</v>
      </c>
      <c r="H2419" s="60">
        <v>77.36</v>
      </c>
      <c r="I2419" s="60">
        <v>-28.37</v>
      </c>
    </row>
    <row r="2420" spans="1:9" x14ac:dyDescent="0.3">
      <c r="A2420" s="60" t="s">
        <v>5262</v>
      </c>
      <c r="B2420" s="60" t="s">
        <v>8626</v>
      </c>
      <c r="C2420" s="60">
        <v>9.0299999999999994</v>
      </c>
      <c r="E2420" s="60">
        <v>6.5500000000000003E-2</v>
      </c>
      <c r="G2420" s="60">
        <v>0</v>
      </c>
      <c r="H2420" s="60">
        <v>0.52</v>
      </c>
      <c r="I2420" s="60">
        <v>-137.51</v>
      </c>
    </row>
    <row r="2421" spans="1:9" x14ac:dyDescent="0.3">
      <c r="A2421" s="60" t="s">
        <v>5263</v>
      </c>
      <c r="B2421" s="60" t="s">
        <v>8627</v>
      </c>
      <c r="C2421" s="60">
        <v>67.569999999999993</v>
      </c>
      <c r="E2421" s="60">
        <v>1.1599999999999999</v>
      </c>
      <c r="G2421" s="60">
        <v>0</v>
      </c>
      <c r="H2421" s="60">
        <v>7.32</v>
      </c>
      <c r="I2421" s="60">
        <v>-43.35</v>
      </c>
    </row>
    <row r="2422" spans="1:9" x14ac:dyDescent="0.3">
      <c r="A2422" s="60" t="s">
        <v>5264</v>
      </c>
      <c r="B2422" s="60" t="s">
        <v>8628</v>
      </c>
      <c r="C2422" s="60">
        <v>158.80000000000001</v>
      </c>
      <c r="E2422" s="60">
        <v>28.7</v>
      </c>
      <c r="G2422" s="60">
        <v>0.84</v>
      </c>
      <c r="H2422" s="60">
        <v>32.630000000000003</v>
      </c>
      <c r="I2422" s="60">
        <v>8.7799999999999994</v>
      </c>
    </row>
    <row r="2423" spans="1:9" x14ac:dyDescent="0.3">
      <c r="A2423" s="60" t="s">
        <v>5265</v>
      </c>
      <c r="B2423" s="60" t="s">
        <v>8629</v>
      </c>
      <c r="C2423" s="60">
        <v>4.8499999999999996</v>
      </c>
      <c r="E2423" s="60">
        <v>0.23</v>
      </c>
      <c r="G2423" s="60">
        <v>0</v>
      </c>
      <c r="H2423" s="60">
        <v>0.23</v>
      </c>
      <c r="I2423" s="60">
        <v>-15.79</v>
      </c>
    </row>
    <row r="2424" spans="1:9" x14ac:dyDescent="0.3">
      <c r="A2424" s="60" t="s">
        <v>1838</v>
      </c>
      <c r="B2424" s="60" t="s">
        <v>1839</v>
      </c>
      <c r="C2424" s="60">
        <v>2691.57</v>
      </c>
      <c r="E2424" s="60">
        <v>50.2</v>
      </c>
      <c r="G2424" s="60">
        <v>0</v>
      </c>
      <c r="H2424" s="60">
        <v>50.75</v>
      </c>
      <c r="I2424" s="60">
        <v>49.42</v>
      </c>
    </row>
    <row r="2425" spans="1:9" x14ac:dyDescent="0.3">
      <c r="A2425" s="60" t="s">
        <v>1840</v>
      </c>
      <c r="B2425" s="60" t="s">
        <v>1841</v>
      </c>
      <c r="C2425" s="60">
        <v>19522.34</v>
      </c>
      <c r="E2425" s="60">
        <v>103.63</v>
      </c>
      <c r="G2425" s="60">
        <v>0</v>
      </c>
      <c r="H2425" s="60">
        <v>117.79</v>
      </c>
      <c r="I2425" s="60">
        <v>50.38</v>
      </c>
    </row>
    <row r="2426" spans="1:9" x14ac:dyDescent="0.3">
      <c r="A2426" s="60" t="s">
        <v>1842</v>
      </c>
      <c r="B2426" s="60" t="s">
        <v>1843</v>
      </c>
      <c r="C2426" s="60">
        <v>1703.49</v>
      </c>
      <c r="E2426" s="60">
        <v>64.7</v>
      </c>
      <c r="G2426" s="60">
        <v>1.79</v>
      </c>
      <c r="H2426" s="60">
        <v>64.75</v>
      </c>
      <c r="I2426" s="60">
        <v>10.02</v>
      </c>
    </row>
    <row r="2427" spans="1:9" x14ac:dyDescent="0.3">
      <c r="A2427" s="60" t="s">
        <v>5266</v>
      </c>
      <c r="B2427" s="60" t="s">
        <v>8630</v>
      </c>
      <c r="C2427" s="60">
        <v>61.17</v>
      </c>
      <c r="E2427" s="60">
        <v>1.23</v>
      </c>
      <c r="G2427" s="60">
        <v>0</v>
      </c>
      <c r="H2427" s="60">
        <v>8.82</v>
      </c>
      <c r="I2427" s="60">
        <v>-125.2</v>
      </c>
    </row>
    <row r="2428" spans="1:9" x14ac:dyDescent="0.3">
      <c r="A2428" s="60" t="s">
        <v>5267</v>
      </c>
      <c r="B2428" s="60" t="s">
        <v>8631</v>
      </c>
      <c r="C2428" s="60">
        <v>1186.94</v>
      </c>
      <c r="E2428" s="60">
        <v>8.2100000000000009</v>
      </c>
      <c r="G2428" s="60">
        <v>0</v>
      </c>
      <c r="H2428" s="60">
        <v>22.52</v>
      </c>
      <c r="I2428" s="60">
        <v>7.91</v>
      </c>
    </row>
    <row r="2429" spans="1:9" x14ac:dyDescent="0.3">
      <c r="A2429" s="60" t="s">
        <v>1844</v>
      </c>
      <c r="B2429" s="60" t="s">
        <v>1845</v>
      </c>
      <c r="C2429" s="60">
        <v>14742.83</v>
      </c>
      <c r="E2429" s="60">
        <v>34.94</v>
      </c>
      <c r="G2429" s="60">
        <v>0</v>
      </c>
      <c r="H2429" s="60">
        <v>37.81</v>
      </c>
      <c r="I2429" s="60">
        <v>6.21</v>
      </c>
    </row>
    <row r="2430" spans="1:9" x14ac:dyDescent="0.3">
      <c r="A2430" s="60" t="s">
        <v>5268</v>
      </c>
      <c r="B2430" s="60" t="s">
        <v>8632</v>
      </c>
      <c r="C2430" s="60">
        <v>40.74</v>
      </c>
      <c r="E2430" s="60">
        <v>1.8</v>
      </c>
      <c r="G2430" s="60">
        <v>0</v>
      </c>
      <c r="H2430" s="60">
        <v>3.65</v>
      </c>
      <c r="I2430" s="60">
        <v>9.32</v>
      </c>
    </row>
    <row r="2431" spans="1:9" x14ac:dyDescent="0.3">
      <c r="A2431" s="60" t="s">
        <v>95</v>
      </c>
      <c r="B2431" s="60" t="s">
        <v>96</v>
      </c>
      <c r="C2431" s="60">
        <v>31904.57</v>
      </c>
      <c r="E2431" s="60">
        <v>13.89</v>
      </c>
      <c r="G2431" s="60">
        <v>2.42</v>
      </c>
      <c r="H2431" s="60">
        <v>20</v>
      </c>
      <c r="I2431" s="60">
        <v>22.84</v>
      </c>
    </row>
    <row r="2432" spans="1:9" x14ac:dyDescent="0.3">
      <c r="A2432" s="60" t="s">
        <v>1846</v>
      </c>
      <c r="B2432" s="60" t="s">
        <v>1847</v>
      </c>
      <c r="C2432" s="60">
        <v>52415.69</v>
      </c>
      <c r="E2432" s="60">
        <v>13.52</v>
      </c>
      <c r="G2432" s="60">
        <v>4.42</v>
      </c>
      <c r="H2432" s="60">
        <v>14.31</v>
      </c>
      <c r="I2432" s="60">
        <v>8.92</v>
      </c>
    </row>
    <row r="2433" spans="1:9" x14ac:dyDescent="0.3">
      <c r="A2433" s="60" t="s">
        <v>1848</v>
      </c>
      <c r="B2433" s="60" t="s">
        <v>1849</v>
      </c>
      <c r="C2433" s="60">
        <v>1352.22</v>
      </c>
      <c r="E2433" s="60">
        <v>66.739999999999995</v>
      </c>
      <c r="G2433" s="60">
        <v>0</v>
      </c>
      <c r="H2433" s="60">
        <v>67.34</v>
      </c>
      <c r="I2433" s="60">
        <v>9.59</v>
      </c>
    </row>
    <row r="2434" spans="1:9" x14ac:dyDescent="0.3">
      <c r="A2434" s="60" t="s">
        <v>1850</v>
      </c>
      <c r="B2434" s="60" t="s">
        <v>1851</v>
      </c>
      <c r="C2434" s="60">
        <v>8751.9500000000007</v>
      </c>
      <c r="E2434" s="60">
        <v>120.88</v>
      </c>
      <c r="G2434" s="60">
        <v>1.65</v>
      </c>
      <c r="H2434" s="60">
        <v>139.63999999999999</v>
      </c>
      <c r="I2434" s="60">
        <v>21.14</v>
      </c>
    </row>
    <row r="2435" spans="1:9" x14ac:dyDescent="0.3">
      <c r="A2435" s="60" t="s">
        <v>5269</v>
      </c>
      <c r="B2435" s="60" t="s">
        <v>8633</v>
      </c>
      <c r="C2435" s="60">
        <v>1079.98</v>
      </c>
      <c r="E2435" s="60">
        <v>9.9830000000000005</v>
      </c>
      <c r="G2435" s="60">
        <v>4.8899999999999997</v>
      </c>
      <c r="H2435" s="60">
        <v>11.95</v>
      </c>
      <c r="I2435" s="60">
        <v>7.23</v>
      </c>
    </row>
    <row r="2436" spans="1:9" x14ac:dyDescent="0.3">
      <c r="A2436" s="60" t="s">
        <v>5270</v>
      </c>
      <c r="B2436" s="60" t="s">
        <v>8634</v>
      </c>
      <c r="C2436" s="60">
        <v>1352.11</v>
      </c>
      <c r="E2436" s="60">
        <v>60.5</v>
      </c>
      <c r="G2436" s="60">
        <v>0</v>
      </c>
      <c r="H2436" s="60">
        <v>60.63</v>
      </c>
      <c r="I2436" s="60">
        <v>-9.56</v>
      </c>
    </row>
    <row r="2437" spans="1:9" x14ac:dyDescent="0.3">
      <c r="A2437" s="60" t="s">
        <v>5271</v>
      </c>
      <c r="B2437" s="60" t="s">
        <v>8635</v>
      </c>
      <c r="C2437" s="60">
        <v>32</v>
      </c>
      <c r="E2437" s="60">
        <v>7.9000000000000001E-2</v>
      </c>
      <c r="G2437" s="60">
        <v>0</v>
      </c>
      <c r="H2437" s="60">
        <v>0.11</v>
      </c>
      <c r="I2437" s="60">
        <v>-64.17</v>
      </c>
    </row>
    <row r="2438" spans="1:9" x14ac:dyDescent="0.3">
      <c r="A2438" s="60" t="s">
        <v>5272</v>
      </c>
      <c r="B2438" s="60" t="s">
        <v>8636</v>
      </c>
      <c r="C2438" s="60">
        <v>0.9</v>
      </c>
      <c r="E2438" s="60">
        <v>1.2999999999999999E-2</v>
      </c>
      <c r="G2438" s="60">
        <v>0</v>
      </c>
      <c r="H2438" s="60">
        <v>0.03</v>
      </c>
      <c r="I2438" s="60">
        <v>-11.92</v>
      </c>
    </row>
    <row r="2439" spans="1:9" x14ac:dyDescent="0.3">
      <c r="A2439" s="60" t="s">
        <v>1852</v>
      </c>
      <c r="B2439" s="60" t="s">
        <v>1853</v>
      </c>
      <c r="C2439" s="60">
        <v>1222.08</v>
      </c>
      <c r="E2439" s="60">
        <v>13.99</v>
      </c>
      <c r="G2439" s="60">
        <v>4.6500000000000004</v>
      </c>
      <c r="H2439" s="60">
        <v>14.37</v>
      </c>
      <c r="I2439" s="60">
        <v>19.64</v>
      </c>
    </row>
    <row r="2440" spans="1:9" x14ac:dyDescent="0.3">
      <c r="A2440" s="60" t="s">
        <v>5273</v>
      </c>
      <c r="B2440" s="60" t="s">
        <v>8637</v>
      </c>
      <c r="C2440" s="60">
        <v>81.56</v>
      </c>
      <c r="E2440" s="60">
        <v>2.71</v>
      </c>
      <c r="G2440" s="60">
        <v>0</v>
      </c>
      <c r="H2440" s="60">
        <v>11.6</v>
      </c>
      <c r="I2440" s="60">
        <v>-1226.28</v>
      </c>
    </row>
    <row r="2441" spans="1:9" x14ac:dyDescent="0.3">
      <c r="A2441" s="60" t="s">
        <v>5274</v>
      </c>
      <c r="B2441" s="60" t="s">
        <v>8638</v>
      </c>
      <c r="C2441" s="60">
        <v>591.01</v>
      </c>
      <c r="E2441" s="60">
        <v>7.98</v>
      </c>
      <c r="G2441" s="60">
        <v>0</v>
      </c>
      <c r="H2441" s="60">
        <v>11.39</v>
      </c>
      <c r="I2441" s="60">
        <v>-39.93</v>
      </c>
    </row>
    <row r="2442" spans="1:9" x14ac:dyDescent="0.3">
      <c r="A2442" s="60" t="s">
        <v>5275</v>
      </c>
      <c r="B2442" s="60" t="s">
        <v>8639</v>
      </c>
      <c r="C2442" s="60">
        <v>56.37</v>
      </c>
      <c r="E2442" s="60">
        <v>2.2000000000000002</v>
      </c>
      <c r="G2442" s="60">
        <v>0</v>
      </c>
      <c r="H2442" s="60">
        <v>2.91</v>
      </c>
      <c r="I2442" s="60">
        <v>-9.48</v>
      </c>
    </row>
    <row r="2443" spans="1:9" x14ac:dyDescent="0.3">
      <c r="A2443" s="60" t="s">
        <v>1854</v>
      </c>
      <c r="B2443" s="60" t="s">
        <v>1855</v>
      </c>
      <c r="C2443" s="60">
        <v>2234.81</v>
      </c>
      <c r="E2443" s="60">
        <v>15.2</v>
      </c>
      <c r="G2443" s="60">
        <v>0</v>
      </c>
      <c r="H2443" s="60">
        <v>20.309999999999999</v>
      </c>
      <c r="I2443" s="60">
        <v>7.79</v>
      </c>
    </row>
    <row r="2444" spans="1:9" x14ac:dyDescent="0.3">
      <c r="A2444" s="60" t="s">
        <v>5276</v>
      </c>
      <c r="B2444" s="60" t="s">
        <v>8640</v>
      </c>
      <c r="C2444" s="60">
        <v>7.43</v>
      </c>
      <c r="E2444" s="60">
        <v>0.5</v>
      </c>
      <c r="G2444" s="60">
        <v>0</v>
      </c>
      <c r="H2444" s="60">
        <v>0.83</v>
      </c>
      <c r="I2444" s="60">
        <v>-682.25</v>
      </c>
    </row>
    <row r="2445" spans="1:9" x14ac:dyDescent="0.3">
      <c r="A2445" s="60" t="s">
        <v>5277</v>
      </c>
      <c r="B2445" s="60" t="s">
        <v>8641</v>
      </c>
      <c r="C2445" s="60">
        <v>5.92</v>
      </c>
      <c r="E2445" s="60">
        <v>0.45</v>
      </c>
      <c r="G2445" s="60">
        <v>0</v>
      </c>
      <c r="H2445" s="60">
        <v>0.5</v>
      </c>
      <c r="I2445" s="60">
        <v>-40.69</v>
      </c>
    </row>
    <row r="2446" spans="1:9" x14ac:dyDescent="0.3">
      <c r="A2446" s="60" t="s">
        <v>5278</v>
      </c>
      <c r="B2446" s="60" t="s">
        <v>8642</v>
      </c>
      <c r="C2446" s="60">
        <v>38.76</v>
      </c>
      <c r="E2446" s="60">
        <v>4.4398999999999997</v>
      </c>
      <c r="G2446" s="60">
        <v>0</v>
      </c>
      <c r="H2446" s="60">
        <v>4.4400000000000004</v>
      </c>
      <c r="I2446" s="60">
        <v>-0.83</v>
      </c>
    </row>
    <row r="2447" spans="1:9" x14ac:dyDescent="0.3">
      <c r="A2447" s="60" t="s">
        <v>5279</v>
      </c>
      <c r="B2447" s="60" t="s">
        <v>8643</v>
      </c>
      <c r="C2447" s="60">
        <v>130.57</v>
      </c>
      <c r="E2447" s="60">
        <v>2.42</v>
      </c>
      <c r="G2447" s="60">
        <v>0</v>
      </c>
      <c r="H2447" s="60">
        <v>3.73</v>
      </c>
      <c r="I2447" s="60">
        <v>-82.63</v>
      </c>
    </row>
    <row r="2448" spans="1:9" x14ac:dyDescent="0.3">
      <c r="A2448" s="60" t="s">
        <v>5280</v>
      </c>
      <c r="B2448" s="60" t="s">
        <v>8644</v>
      </c>
      <c r="C2448" s="60">
        <v>908.37</v>
      </c>
      <c r="E2448" s="60">
        <v>14.68</v>
      </c>
      <c r="G2448" s="60">
        <v>0</v>
      </c>
      <c r="H2448" s="60">
        <v>18.97</v>
      </c>
      <c r="I2448" s="60">
        <v>-52.37</v>
      </c>
    </row>
    <row r="2449" spans="1:9" x14ac:dyDescent="0.3">
      <c r="A2449" s="60" t="s">
        <v>5281</v>
      </c>
      <c r="B2449" s="60" t="s">
        <v>8645</v>
      </c>
      <c r="C2449" s="60">
        <v>543.72</v>
      </c>
      <c r="E2449" s="60">
        <v>19.25</v>
      </c>
      <c r="G2449" s="60">
        <v>0</v>
      </c>
      <c r="H2449" s="60">
        <v>26.66</v>
      </c>
      <c r="I2449" s="60">
        <v>-171.74</v>
      </c>
    </row>
    <row r="2450" spans="1:9" x14ac:dyDescent="0.3">
      <c r="A2450" s="60" t="s">
        <v>5282</v>
      </c>
      <c r="B2450" s="60" t="s">
        <v>8646</v>
      </c>
      <c r="C2450" s="60">
        <v>965.31</v>
      </c>
      <c r="E2450" s="60">
        <v>13.45</v>
      </c>
      <c r="G2450" s="60">
        <v>0</v>
      </c>
      <c r="H2450" s="60">
        <v>32.82</v>
      </c>
      <c r="I2450" s="60">
        <v>9.39</v>
      </c>
    </row>
    <row r="2451" spans="1:9" x14ac:dyDescent="0.3">
      <c r="A2451" s="60" t="s">
        <v>1856</v>
      </c>
      <c r="B2451" s="60" t="s">
        <v>1857</v>
      </c>
      <c r="C2451" s="60">
        <v>3070.73</v>
      </c>
      <c r="E2451" s="60">
        <v>43.58</v>
      </c>
      <c r="G2451" s="60">
        <v>0.55000000000000004</v>
      </c>
      <c r="H2451" s="60">
        <v>50.79</v>
      </c>
      <c r="I2451" s="60">
        <v>10.92</v>
      </c>
    </row>
    <row r="2452" spans="1:9" x14ac:dyDescent="0.3">
      <c r="A2452" s="60" t="s">
        <v>64</v>
      </c>
      <c r="B2452" s="60" t="s">
        <v>65</v>
      </c>
      <c r="C2452" s="60">
        <v>165628.04999999999</v>
      </c>
      <c r="E2452" s="60">
        <v>34.950000000000003</v>
      </c>
      <c r="G2452" s="60">
        <v>2.98</v>
      </c>
      <c r="H2452" s="60">
        <v>38.1</v>
      </c>
      <c r="I2452" s="60">
        <v>21.05</v>
      </c>
    </row>
    <row r="2453" spans="1:9" x14ac:dyDescent="0.3">
      <c r="A2453" s="60" t="s">
        <v>5283</v>
      </c>
      <c r="B2453" s="60" t="s">
        <v>8647</v>
      </c>
      <c r="C2453" s="60">
        <v>725.33</v>
      </c>
      <c r="E2453" s="60">
        <v>39.39</v>
      </c>
      <c r="G2453" s="60">
        <v>0</v>
      </c>
      <c r="H2453" s="60">
        <v>39.479999999999997</v>
      </c>
      <c r="I2453" s="60">
        <v>14.53</v>
      </c>
    </row>
    <row r="2454" spans="1:9" x14ac:dyDescent="0.3">
      <c r="A2454" s="60" t="s">
        <v>5284</v>
      </c>
      <c r="B2454" s="60" t="s">
        <v>8648</v>
      </c>
      <c r="C2454" s="60">
        <v>42.03</v>
      </c>
      <c r="E2454" s="60">
        <v>4.05</v>
      </c>
      <c r="G2454" s="60">
        <v>0</v>
      </c>
      <c r="H2454" s="60">
        <v>4.6100000000000003</v>
      </c>
      <c r="I2454" s="60">
        <v>4.67</v>
      </c>
    </row>
    <row r="2455" spans="1:9" x14ac:dyDescent="0.3">
      <c r="A2455" s="60" t="s">
        <v>112</v>
      </c>
      <c r="B2455" s="60" t="s">
        <v>8</v>
      </c>
      <c r="C2455" s="60">
        <v>29915.65</v>
      </c>
      <c r="E2455" s="60">
        <v>115.98</v>
      </c>
      <c r="G2455" s="60">
        <v>1.17</v>
      </c>
      <c r="H2455" s="60">
        <v>116.39</v>
      </c>
      <c r="I2455" s="60">
        <v>81.13</v>
      </c>
    </row>
    <row r="2456" spans="1:9" x14ac:dyDescent="0.3">
      <c r="A2456" s="60" t="s">
        <v>5285</v>
      </c>
      <c r="B2456" s="60" t="s">
        <v>8649</v>
      </c>
      <c r="C2456" s="60">
        <v>51.01</v>
      </c>
      <c r="E2456" s="60">
        <v>2.15</v>
      </c>
      <c r="G2456" s="60">
        <v>0</v>
      </c>
      <c r="H2456" s="60">
        <v>3.11</v>
      </c>
      <c r="I2456" s="60">
        <v>-115.53</v>
      </c>
    </row>
    <row r="2457" spans="1:9" x14ac:dyDescent="0.3">
      <c r="A2457" s="60" t="s">
        <v>5286</v>
      </c>
      <c r="B2457" s="60" t="s">
        <v>8650</v>
      </c>
      <c r="C2457" s="60">
        <v>30.17</v>
      </c>
      <c r="E2457" s="60">
        <v>1.21</v>
      </c>
      <c r="G2457" s="60">
        <v>0</v>
      </c>
      <c r="H2457" s="60">
        <v>3.13</v>
      </c>
      <c r="I2457" s="60">
        <v>-0.13</v>
      </c>
    </row>
    <row r="2458" spans="1:9" x14ac:dyDescent="0.3">
      <c r="A2458" s="60" t="s">
        <v>5287</v>
      </c>
      <c r="B2458" s="60" t="s">
        <v>8651</v>
      </c>
      <c r="C2458" s="60">
        <v>1186.26</v>
      </c>
      <c r="E2458" s="60">
        <v>10.91</v>
      </c>
      <c r="G2458" s="60">
        <v>0</v>
      </c>
      <c r="H2458" s="60">
        <v>13.77</v>
      </c>
      <c r="I2458" s="60">
        <v>-13.6</v>
      </c>
    </row>
    <row r="2459" spans="1:9" x14ac:dyDescent="0.3">
      <c r="A2459" s="60" t="s">
        <v>5288</v>
      </c>
      <c r="B2459" s="60" t="s">
        <v>8652</v>
      </c>
      <c r="C2459" s="60">
        <v>30.38</v>
      </c>
      <c r="E2459" s="60">
        <v>2.74</v>
      </c>
      <c r="G2459" s="60">
        <v>0</v>
      </c>
      <c r="H2459" s="60">
        <v>3.08</v>
      </c>
      <c r="I2459" s="60">
        <v>-252.68</v>
      </c>
    </row>
    <row r="2460" spans="1:9" x14ac:dyDescent="0.3">
      <c r="A2460" s="60" t="s">
        <v>5289</v>
      </c>
      <c r="B2460" s="60" t="s">
        <v>8653</v>
      </c>
      <c r="C2460" s="60">
        <v>765.88</v>
      </c>
      <c r="E2460" s="60">
        <v>8.15</v>
      </c>
      <c r="G2460" s="60">
        <v>0</v>
      </c>
      <c r="H2460" s="60">
        <v>12.19</v>
      </c>
      <c r="I2460" s="60">
        <v>-5.35</v>
      </c>
    </row>
    <row r="2461" spans="1:9" x14ac:dyDescent="0.3">
      <c r="A2461" s="60" t="s">
        <v>5290</v>
      </c>
      <c r="B2461" s="60" t="s">
        <v>8654</v>
      </c>
      <c r="C2461" s="60">
        <v>2.4900000000000002</v>
      </c>
      <c r="E2461" s="60">
        <v>0.41</v>
      </c>
      <c r="G2461" s="60">
        <v>0</v>
      </c>
      <c r="H2461" s="60">
        <v>2.5499999999999998</v>
      </c>
      <c r="I2461" s="60">
        <v>-1845.36</v>
      </c>
    </row>
    <row r="2462" spans="1:9" x14ac:dyDescent="0.3">
      <c r="A2462" s="60" t="s">
        <v>5291</v>
      </c>
      <c r="B2462" s="60" t="s">
        <v>8655</v>
      </c>
      <c r="C2462" s="60">
        <v>3.36</v>
      </c>
      <c r="E2462" s="60">
        <v>0.68169999999999997</v>
      </c>
      <c r="G2462" s="60">
        <v>0</v>
      </c>
      <c r="H2462" s="60">
        <v>2.5</v>
      </c>
      <c r="I2462" s="60">
        <v>-1181.55</v>
      </c>
    </row>
    <row r="2463" spans="1:9" x14ac:dyDescent="0.3">
      <c r="A2463" s="60" t="s">
        <v>5292</v>
      </c>
      <c r="B2463" s="60" t="s">
        <v>8656</v>
      </c>
      <c r="C2463" s="60">
        <v>518.44000000000005</v>
      </c>
      <c r="E2463" s="60">
        <v>9.4499999999999993</v>
      </c>
      <c r="G2463" s="60">
        <v>0</v>
      </c>
      <c r="H2463" s="60">
        <v>9.4499999999999993</v>
      </c>
      <c r="I2463" s="60">
        <v>7.37</v>
      </c>
    </row>
    <row r="2464" spans="1:9" x14ac:dyDescent="0.3">
      <c r="A2464" s="60" t="s">
        <v>1858</v>
      </c>
      <c r="B2464" s="60" t="s">
        <v>1859</v>
      </c>
      <c r="C2464" s="60">
        <v>2412.73</v>
      </c>
      <c r="E2464" s="60">
        <v>34.21</v>
      </c>
      <c r="G2464" s="60">
        <v>0</v>
      </c>
      <c r="H2464" s="60">
        <v>38.630000000000003</v>
      </c>
      <c r="I2464" s="60">
        <v>7.58</v>
      </c>
    </row>
    <row r="2465" spans="1:9" x14ac:dyDescent="0.3">
      <c r="A2465" s="60" t="s">
        <v>5293</v>
      </c>
      <c r="B2465" s="60" t="s">
        <v>8657</v>
      </c>
      <c r="C2465" s="60">
        <v>86.63</v>
      </c>
      <c r="E2465" s="60">
        <v>7.35</v>
      </c>
      <c r="G2465" s="60">
        <v>0</v>
      </c>
      <c r="H2465" s="60">
        <v>9.9</v>
      </c>
      <c r="I2465" s="60">
        <v>-78.260000000000005</v>
      </c>
    </row>
    <row r="2466" spans="1:9" x14ac:dyDescent="0.3">
      <c r="A2466" s="60" t="s">
        <v>5294</v>
      </c>
      <c r="B2466" s="60" t="s">
        <v>8658</v>
      </c>
      <c r="C2466" s="60">
        <v>2402.54</v>
      </c>
      <c r="E2466" s="60">
        <v>47.91</v>
      </c>
      <c r="G2466" s="60">
        <v>0</v>
      </c>
      <c r="H2466" s="60">
        <v>51.36</v>
      </c>
      <c r="I2466" s="60">
        <v>-23.16</v>
      </c>
    </row>
    <row r="2467" spans="1:9" x14ac:dyDescent="0.3">
      <c r="A2467" s="60" t="s">
        <v>5295</v>
      </c>
      <c r="B2467" s="60" t="s">
        <v>8659</v>
      </c>
      <c r="C2467" s="60">
        <v>370.34</v>
      </c>
      <c r="E2467" s="60">
        <v>1.3</v>
      </c>
      <c r="G2467" s="60">
        <v>1.32</v>
      </c>
      <c r="H2467" s="60">
        <v>2.08</v>
      </c>
      <c r="I2467" s="60">
        <v>2.5299999999999998</v>
      </c>
    </row>
    <row r="2468" spans="1:9" x14ac:dyDescent="0.3">
      <c r="A2468" s="60" t="s">
        <v>5296</v>
      </c>
      <c r="B2468" s="60" t="s">
        <v>8660</v>
      </c>
      <c r="C2468" s="60">
        <v>5468.68</v>
      </c>
      <c r="E2468" s="60">
        <v>45.12</v>
      </c>
      <c r="G2468" s="60">
        <v>0</v>
      </c>
      <c r="H2468" s="60">
        <v>62.46</v>
      </c>
      <c r="I2468" s="60">
        <v>-120.6</v>
      </c>
    </row>
    <row r="2469" spans="1:9" x14ac:dyDescent="0.3">
      <c r="A2469" s="60" t="s">
        <v>1860</v>
      </c>
      <c r="B2469" s="60" t="s">
        <v>1861</v>
      </c>
      <c r="C2469" s="60">
        <v>1543.31</v>
      </c>
      <c r="E2469" s="60">
        <v>64.349999999999994</v>
      </c>
      <c r="G2469" s="60">
        <v>1.06</v>
      </c>
      <c r="H2469" s="60">
        <v>64.349999999999994</v>
      </c>
      <c r="I2469" s="60">
        <v>15.53</v>
      </c>
    </row>
    <row r="2470" spans="1:9" x14ac:dyDescent="0.3">
      <c r="A2470" s="60" t="s">
        <v>5297</v>
      </c>
      <c r="B2470" s="60" t="s">
        <v>8661</v>
      </c>
      <c r="C2470" s="60">
        <v>30.31</v>
      </c>
      <c r="E2470" s="60">
        <v>7.2720000000000002</v>
      </c>
      <c r="G2470" s="60">
        <v>0</v>
      </c>
      <c r="H2470" s="60">
        <v>8.0399999999999991</v>
      </c>
      <c r="I2470" s="60">
        <v>2.4</v>
      </c>
    </row>
    <row r="2471" spans="1:9" x14ac:dyDescent="0.3">
      <c r="A2471" s="60" t="s">
        <v>5298</v>
      </c>
      <c r="B2471" s="60" t="s">
        <v>8662</v>
      </c>
      <c r="C2471" s="60">
        <v>26.33</v>
      </c>
      <c r="E2471" s="60">
        <v>1.7</v>
      </c>
      <c r="G2471" s="60">
        <v>0</v>
      </c>
      <c r="H2471" s="60">
        <v>8.18</v>
      </c>
      <c r="I2471" s="60">
        <v>-53.89</v>
      </c>
    </row>
    <row r="2472" spans="1:9" x14ac:dyDescent="0.3">
      <c r="A2472" s="60" t="s">
        <v>1862</v>
      </c>
      <c r="B2472" s="60" t="s">
        <v>1863</v>
      </c>
      <c r="C2472" s="60">
        <v>19923.27</v>
      </c>
      <c r="E2472" s="60">
        <v>48.45</v>
      </c>
      <c r="G2472" s="60">
        <v>3.82</v>
      </c>
      <c r="H2472" s="60">
        <v>49.48</v>
      </c>
      <c r="I2472" s="60">
        <v>35.28</v>
      </c>
    </row>
    <row r="2473" spans="1:9" x14ac:dyDescent="0.3">
      <c r="A2473" s="60" t="s">
        <v>1864</v>
      </c>
      <c r="B2473" s="60" t="s">
        <v>1865</v>
      </c>
      <c r="C2473" s="60">
        <v>1034.27</v>
      </c>
      <c r="E2473" s="60">
        <v>33.25</v>
      </c>
      <c r="G2473" s="60">
        <v>1.8</v>
      </c>
      <c r="H2473" s="60">
        <v>34.700000000000003</v>
      </c>
      <c r="I2473" s="60">
        <v>6.62</v>
      </c>
    </row>
    <row r="2474" spans="1:9" x14ac:dyDescent="0.3">
      <c r="A2474" s="60" t="s">
        <v>5299</v>
      </c>
      <c r="B2474" s="60" t="s">
        <v>8663</v>
      </c>
      <c r="C2474" s="60">
        <v>105.35</v>
      </c>
      <c r="E2474" s="60">
        <v>1.59</v>
      </c>
      <c r="G2474" s="60">
        <v>0</v>
      </c>
      <c r="H2474" s="60">
        <v>1.84</v>
      </c>
      <c r="I2474" s="60">
        <v>-43.8</v>
      </c>
    </row>
    <row r="2475" spans="1:9" x14ac:dyDescent="0.3">
      <c r="A2475" s="60" t="s">
        <v>5300</v>
      </c>
      <c r="B2475" s="60" t="s">
        <v>8664</v>
      </c>
      <c r="C2475" s="60">
        <v>957.36</v>
      </c>
      <c r="E2475" s="60">
        <v>86.6</v>
      </c>
      <c r="G2475" s="60">
        <v>2.4</v>
      </c>
      <c r="H2475" s="60">
        <v>87.3</v>
      </c>
      <c r="I2475" s="60">
        <v>4.38</v>
      </c>
    </row>
    <row r="2476" spans="1:9" x14ac:dyDescent="0.3">
      <c r="A2476" s="60" t="s">
        <v>5301</v>
      </c>
      <c r="B2476" s="60" t="s">
        <v>8665</v>
      </c>
      <c r="C2476" s="60">
        <v>90.08</v>
      </c>
      <c r="E2476" s="60">
        <v>3.11</v>
      </c>
      <c r="G2476" s="60">
        <v>0</v>
      </c>
      <c r="H2476" s="60">
        <v>3.15</v>
      </c>
      <c r="I2476" s="60">
        <v>-832</v>
      </c>
    </row>
    <row r="2477" spans="1:9" x14ac:dyDescent="0.3">
      <c r="A2477" s="60" t="s">
        <v>5302</v>
      </c>
      <c r="B2477" s="60" t="s">
        <v>8666</v>
      </c>
      <c r="C2477" s="60">
        <v>13.62</v>
      </c>
      <c r="E2477" s="60">
        <v>7.51</v>
      </c>
      <c r="G2477" s="60">
        <v>0</v>
      </c>
      <c r="H2477" s="60">
        <v>8.19</v>
      </c>
      <c r="I2477" s="60">
        <v>-33.5</v>
      </c>
    </row>
    <row r="2478" spans="1:9" x14ac:dyDescent="0.3">
      <c r="A2478" s="60" t="s">
        <v>1866</v>
      </c>
      <c r="B2478" s="60" t="s">
        <v>1867</v>
      </c>
      <c r="C2478" s="60">
        <v>9373.41</v>
      </c>
      <c r="E2478" s="60">
        <v>23.61</v>
      </c>
      <c r="G2478" s="60">
        <v>2.54</v>
      </c>
      <c r="H2478" s="60">
        <v>24.6</v>
      </c>
      <c r="I2478" s="60">
        <v>26.7</v>
      </c>
    </row>
    <row r="2479" spans="1:9" x14ac:dyDescent="0.3">
      <c r="A2479" s="60" t="s">
        <v>1868</v>
      </c>
      <c r="B2479" s="60" t="s">
        <v>1869</v>
      </c>
      <c r="C2479" s="60">
        <v>5097.21</v>
      </c>
      <c r="E2479" s="60">
        <v>95.98</v>
      </c>
      <c r="G2479" s="60">
        <v>0</v>
      </c>
      <c r="H2479" s="60">
        <v>102.69</v>
      </c>
      <c r="I2479" s="60">
        <v>17.73</v>
      </c>
    </row>
    <row r="2480" spans="1:9" x14ac:dyDescent="0.3">
      <c r="A2480" s="60" t="s">
        <v>1870</v>
      </c>
      <c r="B2480" s="60" t="s">
        <v>1871</v>
      </c>
      <c r="C2480" s="60">
        <v>1912.2</v>
      </c>
      <c r="E2480" s="60">
        <v>46.39</v>
      </c>
      <c r="G2480" s="60">
        <v>0</v>
      </c>
      <c r="H2480" s="60">
        <v>46.82</v>
      </c>
      <c r="I2480" s="60">
        <v>9.34</v>
      </c>
    </row>
    <row r="2481" spans="1:9" x14ac:dyDescent="0.3">
      <c r="A2481" s="60" t="s">
        <v>1872</v>
      </c>
      <c r="B2481" s="60" t="s">
        <v>1873</v>
      </c>
      <c r="C2481" s="60">
        <v>1013.42</v>
      </c>
      <c r="E2481" s="60">
        <v>52.16</v>
      </c>
      <c r="G2481" s="60">
        <v>3.68</v>
      </c>
      <c r="H2481" s="60">
        <v>52.16</v>
      </c>
      <c r="I2481" s="60">
        <v>10.36</v>
      </c>
    </row>
    <row r="2482" spans="1:9" x14ac:dyDescent="0.3">
      <c r="A2482" s="60" t="s">
        <v>5303</v>
      </c>
      <c r="B2482" s="60" t="s">
        <v>8667</v>
      </c>
      <c r="C2482" s="60">
        <v>104.17</v>
      </c>
      <c r="E2482" s="60">
        <v>1.36</v>
      </c>
      <c r="G2482" s="60">
        <v>0</v>
      </c>
      <c r="H2482" s="60">
        <v>3.64</v>
      </c>
      <c r="I2482" s="60">
        <v>-16.760000000000002</v>
      </c>
    </row>
    <row r="2483" spans="1:9" x14ac:dyDescent="0.3">
      <c r="A2483" s="60" t="s">
        <v>5304</v>
      </c>
      <c r="B2483" s="60" t="s">
        <v>8668</v>
      </c>
      <c r="C2483" s="60">
        <v>3.06</v>
      </c>
      <c r="E2483" s="60">
        <v>0.36</v>
      </c>
      <c r="G2483" s="60">
        <v>0</v>
      </c>
      <c r="H2483" s="60">
        <v>0.92</v>
      </c>
      <c r="I2483" s="60">
        <v>0.33</v>
      </c>
    </row>
    <row r="2484" spans="1:9" x14ac:dyDescent="0.3">
      <c r="A2484" s="60" t="s">
        <v>5305</v>
      </c>
      <c r="B2484" s="60" t="s">
        <v>8669</v>
      </c>
      <c r="C2484" s="60">
        <v>40.81</v>
      </c>
      <c r="E2484" s="60">
        <v>4.2699999999999996</v>
      </c>
      <c r="G2484" s="60">
        <v>0</v>
      </c>
      <c r="H2484" s="60">
        <v>8.4600000000000009</v>
      </c>
      <c r="I2484" s="60">
        <v>-85.08</v>
      </c>
    </row>
    <row r="2485" spans="1:9" x14ac:dyDescent="0.3">
      <c r="A2485" s="60" t="s">
        <v>1874</v>
      </c>
      <c r="B2485" s="60" t="s">
        <v>1875</v>
      </c>
      <c r="C2485" s="60">
        <v>1071.25</v>
      </c>
      <c r="E2485" s="60">
        <v>14.5</v>
      </c>
      <c r="G2485" s="60">
        <v>0</v>
      </c>
      <c r="H2485" s="60">
        <v>44.76</v>
      </c>
      <c r="I2485" s="60">
        <v>11.34</v>
      </c>
    </row>
    <row r="2486" spans="1:9" x14ac:dyDescent="0.3">
      <c r="A2486" s="60" t="s">
        <v>5306</v>
      </c>
      <c r="B2486" s="60" t="s">
        <v>8670</v>
      </c>
      <c r="C2486" s="60">
        <v>791.75</v>
      </c>
      <c r="E2486" s="60">
        <v>23</v>
      </c>
      <c r="G2486" s="60">
        <v>2.78</v>
      </c>
      <c r="H2486" s="60">
        <v>23</v>
      </c>
      <c r="I2486" s="60">
        <v>19.22</v>
      </c>
    </row>
    <row r="2487" spans="1:9" x14ac:dyDescent="0.3">
      <c r="A2487" s="60" t="s">
        <v>1876</v>
      </c>
      <c r="B2487" s="60" t="s">
        <v>1877</v>
      </c>
      <c r="C2487" s="60">
        <v>19235.330000000002</v>
      </c>
      <c r="E2487" s="60">
        <v>74.459999999999994</v>
      </c>
      <c r="G2487" s="60">
        <v>1.72</v>
      </c>
      <c r="H2487" s="60">
        <v>75.92</v>
      </c>
      <c r="I2487" s="60">
        <v>17.7</v>
      </c>
    </row>
    <row r="2488" spans="1:9" x14ac:dyDescent="0.3">
      <c r="A2488" s="60" t="s">
        <v>1878</v>
      </c>
      <c r="B2488" s="60" t="s">
        <v>1879</v>
      </c>
      <c r="C2488" s="60">
        <v>1493.4</v>
      </c>
      <c r="E2488" s="60">
        <v>55.04</v>
      </c>
      <c r="G2488" s="60">
        <v>0</v>
      </c>
      <c r="H2488" s="60">
        <v>55.04</v>
      </c>
      <c r="I2488" s="60">
        <v>12.4</v>
      </c>
    </row>
    <row r="2489" spans="1:9" x14ac:dyDescent="0.3">
      <c r="A2489" s="60" t="s">
        <v>5307</v>
      </c>
      <c r="B2489" s="60" t="s">
        <v>8671</v>
      </c>
      <c r="C2489" s="60">
        <v>1415.79</v>
      </c>
      <c r="E2489" s="60">
        <v>44.94</v>
      </c>
      <c r="G2489" s="60">
        <v>1.66</v>
      </c>
      <c r="H2489" s="60">
        <v>48</v>
      </c>
      <c r="I2489" s="60">
        <v>48.29</v>
      </c>
    </row>
    <row r="2490" spans="1:9" x14ac:dyDescent="0.3">
      <c r="A2490" s="60" t="s">
        <v>5308</v>
      </c>
      <c r="B2490" s="60" t="s">
        <v>8672</v>
      </c>
      <c r="C2490" s="60">
        <v>833.21</v>
      </c>
      <c r="E2490" s="60">
        <v>8.6999999999999993</v>
      </c>
      <c r="G2490" s="60">
        <v>0</v>
      </c>
      <c r="H2490" s="60">
        <v>9.26</v>
      </c>
      <c r="I2490" s="60">
        <v>8.2100000000000009</v>
      </c>
    </row>
    <row r="2491" spans="1:9" x14ac:dyDescent="0.3">
      <c r="A2491" s="60" t="s">
        <v>5309</v>
      </c>
      <c r="B2491" s="60" t="s">
        <v>8673</v>
      </c>
      <c r="C2491" s="60">
        <v>812.64</v>
      </c>
      <c r="E2491" s="60">
        <v>6.68</v>
      </c>
      <c r="G2491" s="60">
        <v>7.78</v>
      </c>
      <c r="H2491" s="60">
        <v>8.17</v>
      </c>
      <c r="I2491" s="60">
        <v>-1.83</v>
      </c>
    </row>
    <row r="2492" spans="1:9" x14ac:dyDescent="0.3">
      <c r="A2492" s="60" t="s">
        <v>5310</v>
      </c>
      <c r="B2492" s="60" t="s">
        <v>8674</v>
      </c>
      <c r="C2492" s="60">
        <v>7.94</v>
      </c>
      <c r="E2492" s="60">
        <v>0.30209999999999998</v>
      </c>
      <c r="G2492" s="60">
        <v>0</v>
      </c>
      <c r="H2492" s="60">
        <v>4.42</v>
      </c>
      <c r="I2492" s="60">
        <v>-90.09</v>
      </c>
    </row>
    <row r="2493" spans="1:9" x14ac:dyDescent="0.3">
      <c r="A2493" s="60" t="s">
        <v>5311</v>
      </c>
      <c r="B2493" s="60" t="s">
        <v>8675</v>
      </c>
      <c r="C2493" s="60">
        <v>164.19</v>
      </c>
      <c r="E2493" s="60">
        <v>16.18</v>
      </c>
      <c r="G2493" s="60">
        <v>0</v>
      </c>
      <c r="H2493" s="60">
        <v>16.39</v>
      </c>
      <c r="I2493" s="60">
        <v>-1.34</v>
      </c>
    </row>
    <row r="2494" spans="1:9" x14ac:dyDescent="0.3">
      <c r="A2494" s="60" t="s">
        <v>1880</v>
      </c>
      <c r="B2494" s="60" t="s">
        <v>1881</v>
      </c>
      <c r="C2494" s="60">
        <v>8311.7800000000007</v>
      </c>
      <c r="E2494" s="60">
        <v>31.55</v>
      </c>
      <c r="G2494" s="60">
        <v>6.15</v>
      </c>
      <c r="H2494" s="60">
        <v>41.25</v>
      </c>
      <c r="I2494" s="60">
        <v>19.82</v>
      </c>
    </row>
    <row r="2495" spans="1:9" x14ac:dyDescent="0.3">
      <c r="A2495" s="60" t="s">
        <v>5312</v>
      </c>
      <c r="B2495" s="60" t="s">
        <v>8676</v>
      </c>
      <c r="C2495" s="60">
        <v>115.69</v>
      </c>
      <c r="E2495" s="60">
        <v>10.8</v>
      </c>
      <c r="G2495" s="60">
        <v>0</v>
      </c>
      <c r="H2495" s="60">
        <v>31.76</v>
      </c>
      <c r="I2495" s="60">
        <v>28.25</v>
      </c>
    </row>
    <row r="2496" spans="1:9" x14ac:dyDescent="0.3">
      <c r="A2496" s="60" t="s">
        <v>5313</v>
      </c>
      <c r="B2496" s="60" t="s">
        <v>8677</v>
      </c>
      <c r="C2496" s="60">
        <v>75.599999999999994</v>
      </c>
      <c r="E2496" s="60">
        <v>19.14</v>
      </c>
      <c r="G2496" s="60">
        <v>0.84</v>
      </c>
      <c r="H2496" s="60">
        <v>19.7</v>
      </c>
      <c r="I2496" s="60">
        <v>4.92</v>
      </c>
    </row>
    <row r="2497" spans="1:9" x14ac:dyDescent="0.3">
      <c r="A2497" s="60" t="s">
        <v>5314</v>
      </c>
      <c r="B2497" s="60" t="s">
        <v>8678</v>
      </c>
      <c r="C2497" s="60">
        <v>1023.68</v>
      </c>
      <c r="E2497" s="60">
        <v>17.690000000000001</v>
      </c>
      <c r="G2497" s="60">
        <v>0</v>
      </c>
      <c r="H2497" s="60">
        <v>20.14</v>
      </c>
      <c r="I2497" s="60">
        <v>-60.56</v>
      </c>
    </row>
    <row r="2498" spans="1:9" x14ac:dyDescent="0.3">
      <c r="A2498" s="60" t="s">
        <v>5315</v>
      </c>
      <c r="B2498" s="60" t="s">
        <v>8679</v>
      </c>
      <c r="C2498" s="60">
        <v>605.09</v>
      </c>
      <c r="E2498" s="60">
        <v>8.77</v>
      </c>
      <c r="G2498" s="60">
        <v>8.2100000000000009</v>
      </c>
      <c r="H2498" s="60">
        <v>10.63</v>
      </c>
      <c r="I2498" s="60">
        <v>9</v>
      </c>
    </row>
    <row r="2499" spans="1:9" x14ac:dyDescent="0.3">
      <c r="A2499" s="60" t="s">
        <v>5316</v>
      </c>
      <c r="B2499" s="60" t="s">
        <v>8680</v>
      </c>
      <c r="C2499" s="60">
        <v>2341.0700000000002</v>
      </c>
      <c r="E2499" s="60">
        <v>16.11</v>
      </c>
      <c r="G2499" s="60">
        <v>0</v>
      </c>
      <c r="H2499" s="60">
        <v>16.760000000000002</v>
      </c>
      <c r="I2499" s="60">
        <v>-94.17</v>
      </c>
    </row>
    <row r="2500" spans="1:9" x14ac:dyDescent="0.3">
      <c r="A2500" s="60" t="s">
        <v>1882</v>
      </c>
      <c r="B2500" s="60" t="s">
        <v>1883</v>
      </c>
      <c r="C2500" s="60">
        <v>4265.16</v>
      </c>
      <c r="E2500" s="60">
        <v>13.79</v>
      </c>
      <c r="G2500" s="60">
        <v>2.3199999999999998</v>
      </c>
      <c r="H2500" s="60">
        <v>13.88</v>
      </c>
      <c r="I2500" s="60">
        <v>5.51</v>
      </c>
    </row>
    <row r="2501" spans="1:9" x14ac:dyDescent="0.3">
      <c r="A2501" s="60" t="s">
        <v>1884</v>
      </c>
      <c r="B2501" s="60" t="s">
        <v>1885</v>
      </c>
      <c r="C2501" s="60">
        <v>1679.52</v>
      </c>
      <c r="E2501" s="60">
        <v>36.799999999999997</v>
      </c>
      <c r="G2501" s="60">
        <v>1.1100000000000001</v>
      </c>
      <c r="H2501" s="60">
        <v>37.08</v>
      </c>
      <c r="I2501" s="60">
        <v>5</v>
      </c>
    </row>
    <row r="2502" spans="1:9" x14ac:dyDescent="0.3">
      <c r="A2502" s="60" t="s">
        <v>5317</v>
      </c>
      <c r="B2502" s="60" t="s">
        <v>8681</v>
      </c>
      <c r="C2502" s="60">
        <v>1665.82</v>
      </c>
      <c r="E2502" s="60">
        <v>36.5</v>
      </c>
      <c r="G2502" s="60">
        <v>1.1200000000000001</v>
      </c>
      <c r="H2502" s="60">
        <v>37.770000000000003</v>
      </c>
      <c r="I2502" s="60">
        <v>5</v>
      </c>
    </row>
    <row r="2503" spans="1:9" x14ac:dyDescent="0.3">
      <c r="A2503" s="60" t="s">
        <v>5318</v>
      </c>
      <c r="B2503" s="60" t="s">
        <v>8682</v>
      </c>
      <c r="C2503" s="60">
        <v>20.59</v>
      </c>
      <c r="E2503" s="60">
        <v>7.2</v>
      </c>
      <c r="G2503" s="60">
        <v>2.78</v>
      </c>
      <c r="H2503" s="60">
        <v>8.25</v>
      </c>
      <c r="I2503" s="60">
        <v>10.4</v>
      </c>
    </row>
    <row r="2504" spans="1:9" x14ac:dyDescent="0.3">
      <c r="A2504" s="60" t="s">
        <v>5319</v>
      </c>
      <c r="B2504" s="60" t="s">
        <v>8683</v>
      </c>
      <c r="C2504" s="60">
        <v>0.22</v>
      </c>
      <c r="E2504" s="60">
        <v>0.03</v>
      </c>
      <c r="G2504" s="60">
        <v>0</v>
      </c>
      <c r="H2504" s="60">
        <v>2.58</v>
      </c>
      <c r="I2504" s="60">
        <v>-13.73</v>
      </c>
    </row>
    <row r="2505" spans="1:9" x14ac:dyDescent="0.3">
      <c r="A2505" s="60" t="s">
        <v>5320</v>
      </c>
      <c r="B2505" s="60" t="s">
        <v>8684</v>
      </c>
      <c r="C2505" s="60">
        <v>23.57</v>
      </c>
      <c r="E2505" s="60">
        <v>2.0099999999999998</v>
      </c>
      <c r="G2505" s="60">
        <v>0</v>
      </c>
      <c r="H2505" s="60">
        <v>3</v>
      </c>
      <c r="I2505" s="60">
        <v>0.25</v>
      </c>
    </row>
    <row r="2506" spans="1:9" x14ac:dyDescent="0.3">
      <c r="A2506" s="60" t="s">
        <v>1886</v>
      </c>
      <c r="B2506" s="60" t="s">
        <v>1887</v>
      </c>
      <c r="C2506" s="60">
        <v>3030.52</v>
      </c>
      <c r="E2506" s="60">
        <v>22.14</v>
      </c>
      <c r="G2506" s="60">
        <v>2.17</v>
      </c>
      <c r="H2506" s="60">
        <v>22.21</v>
      </c>
      <c r="I2506" s="60">
        <v>8.5299999999999994</v>
      </c>
    </row>
    <row r="2507" spans="1:9" x14ac:dyDescent="0.3">
      <c r="A2507" s="60" t="s">
        <v>5321</v>
      </c>
      <c r="B2507" s="60" t="s">
        <v>8685</v>
      </c>
      <c r="C2507" s="60">
        <v>934.29</v>
      </c>
      <c r="E2507" s="60">
        <v>22.21</v>
      </c>
      <c r="G2507" s="60">
        <v>0</v>
      </c>
      <c r="H2507" s="60">
        <v>23.08</v>
      </c>
      <c r="I2507" s="60">
        <v>82.82</v>
      </c>
    </row>
    <row r="2508" spans="1:9" x14ac:dyDescent="0.3">
      <c r="A2508" s="60" t="s">
        <v>1888</v>
      </c>
      <c r="B2508" s="60" t="s">
        <v>1889</v>
      </c>
      <c r="C2508" s="60">
        <v>34071.660000000003</v>
      </c>
      <c r="E2508" s="60">
        <v>12.89</v>
      </c>
      <c r="G2508" s="60">
        <v>5.21</v>
      </c>
      <c r="H2508" s="60">
        <v>20.86</v>
      </c>
      <c r="I2508" s="60">
        <v>5.07</v>
      </c>
    </row>
    <row r="2509" spans="1:9" x14ac:dyDescent="0.3">
      <c r="A2509" s="60" t="s">
        <v>5322</v>
      </c>
      <c r="B2509" s="60" t="s">
        <v>8686</v>
      </c>
      <c r="C2509" s="60">
        <v>17.989999999999998</v>
      </c>
      <c r="E2509" s="60">
        <v>3.55</v>
      </c>
      <c r="G2509" s="60">
        <v>0</v>
      </c>
      <c r="H2509" s="60">
        <v>4.09</v>
      </c>
      <c r="I2509" s="60">
        <v>24.23</v>
      </c>
    </row>
    <row r="2510" spans="1:9" x14ac:dyDescent="0.3">
      <c r="A2510" s="60" t="s">
        <v>5323</v>
      </c>
      <c r="B2510" s="60" t="s">
        <v>8687</v>
      </c>
      <c r="C2510" s="60">
        <v>31.63</v>
      </c>
      <c r="E2510" s="60">
        <v>0.57499999999999996</v>
      </c>
      <c r="G2510" s="60">
        <v>0</v>
      </c>
      <c r="H2510" s="60">
        <v>1.2</v>
      </c>
      <c r="I2510" s="60">
        <v>-30.78</v>
      </c>
    </row>
    <row r="2511" spans="1:9" x14ac:dyDescent="0.3">
      <c r="A2511" s="60" t="s">
        <v>1890</v>
      </c>
      <c r="B2511" s="60" t="s">
        <v>1891</v>
      </c>
      <c r="C2511" s="60">
        <v>25375.03</v>
      </c>
      <c r="E2511" s="60">
        <v>654.89</v>
      </c>
      <c r="G2511" s="60">
        <v>0</v>
      </c>
      <c r="H2511" s="60">
        <v>724.83</v>
      </c>
      <c r="I2511" s="60">
        <v>15.02</v>
      </c>
    </row>
    <row r="2512" spans="1:9" x14ac:dyDescent="0.3">
      <c r="A2512" s="60" t="s">
        <v>5324</v>
      </c>
      <c r="B2512" s="60" t="s">
        <v>8688</v>
      </c>
      <c r="C2512" s="60">
        <v>292.86</v>
      </c>
      <c r="E2512" s="60">
        <v>107.75</v>
      </c>
      <c r="G2512" s="60">
        <v>0</v>
      </c>
      <c r="H2512" s="60">
        <v>112.9</v>
      </c>
      <c r="I2512" s="60">
        <v>-285.45</v>
      </c>
    </row>
    <row r="2513" spans="1:9" x14ac:dyDescent="0.3">
      <c r="A2513" s="60" t="s">
        <v>5325</v>
      </c>
      <c r="B2513" s="60" t="s">
        <v>8689</v>
      </c>
      <c r="C2513" s="60">
        <v>56.48</v>
      </c>
      <c r="E2513" s="60">
        <v>3.34</v>
      </c>
      <c r="G2513" s="60">
        <v>0</v>
      </c>
      <c r="H2513" s="60">
        <v>3.35</v>
      </c>
      <c r="I2513" s="60">
        <v>0.51</v>
      </c>
    </row>
    <row r="2514" spans="1:9" x14ac:dyDescent="0.3">
      <c r="A2514" s="60" t="s">
        <v>5326</v>
      </c>
      <c r="B2514" s="60" t="s">
        <v>8690</v>
      </c>
      <c r="C2514" s="60">
        <v>8.1</v>
      </c>
      <c r="E2514" s="60">
        <v>0.85</v>
      </c>
      <c r="G2514" s="60">
        <v>0</v>
      </c>
      <c r="H2514" s="60">
        <v>1.05</v>
      </c>
      <c r="I2514" s="60">
        <v>-11.79</v>
      </c>
    </row>
    <row r="2515" spans="1:9" x14ac:dyDescent="0.3">
      <c r="A2515" s="60" t="s">
        <v>5327</v>
      </c>
      <c r="B2515" s="60" t="s">
        <v>8691</v>
      </c>
      <c r="C2515" s="60">
        <v>127</v>
      </c>
      <c r="E2515" s="60">
        <v>17.850000000000001</v>
      </c>
      <c r="G2515" s="60">
        <v>0.25</v>
      </c>
      <c r="H2515" s="60">
        <v>17.850000000000001</v>
      </c>
      <c r="I2515" s="60">
        <v>6.75</v>
      </c>
    </row>
    <row r="2516" spans="1:9" x14ac:dyDescent="0.3">
      <c r="A2516" s="60" t="s">
        <v>5328</v>
      </c>
      <c r="B2516" s="60" t="s">
        <v>8692</v>
      </c>
      <c r="C2516" s="60">
        <v>9756.86</v>
      </c>
      <c r="E2516" s="60">
        <v>11.5</v>
      </c>
      <c r="G2516" s="60">
        <v>1.04</v>
      </c>
      <c r="H2516" s="60">
        <v>13.09</v>
      </c>
      <c r="I2516" s="60">
        <v>11.35</v>
      </c>
    </row>
    <row r="2517" spans="1:9" x14ac:dyDescent="0.3">
      <c r="A2517" s="60" t="s">
        <v>5329</v>
      </c>
      <c r="B2517" s="60" t="s">
        <v>8693</v>
      </c>
      <c r="C2517" s="60">
        <v>8530.31</v>
      </c>
      <c r="E2517" s="60">
        <v>103.26</v>
      </c>
      <c r="G2517" s="60">
        <v>0</v>
      </c>
      <c r="H2517" s="60">
        <v>104.54</v>
      </c>
      <c r="I2517" s="60">
        <v>-306.16000000000003</v>
      </c>
    </row>
    <row r="2518" spans="1:9" x14ac:dyDescent="0.3">
      <c r="A2518" s="60" t="s">
        <v>5330</v>
      </c>
      <c r="B2518" s="60" t="s">
        <v>8694</v>
      </c>
      <c r="C2518" s="60">
        <v>2745.55</v>
      </c>
      <c r="E2518" s="60">
        <v>12.1</v>
      </c>
      <c r="G2518" s="60">
        <v>4.42</v>
      </c>
      <c r="H2518" s="60">
        <v>14.43</v>
      </c>
      <c r="I2518" s="60">
        <v>2.56</v>
      </c>
    </row>
    <row r="2519" spans="1:9" x14ac:dyDescent="0.3">
      <c r="A2519" s="60" t="s">
        <v>5331</v>
      </c>
      <c r="B2519" s="60" t="s">
        <v>8695</v>
      </c>
      <c r="C2519" s="60">
        <v>603.59</v>
      </c>
      <c r="E2519" s="60">
        <v>13.95</v>
      </c>
      <c r="G2519" s="60">
        <v>0</v>
      </c>
      <c r="H2519" s="60">
        <v>58.76</v>
      </c>
      <c r="I2519" s="60">
        <v>-26.86</v>
      </c>
    </row>
    <row r="2520" spans="1:9" x14ac:dyDescent="0.3">
      <c r="A2520" s="60" t="s">
        <v>5332</v>
      </c>
      <c r="B2520" s="60" t="s">
        <v>8696</v>
      </c>
      <c r="C2520" s="60">
        <v>173.7</v>
      </c>
      <c r="E2520" s="60">
        <v>6.45</v>
      </c>
      <c r="G2520" s="60">
        <v>0</v>
      </c>
      <c r="H2520" s="60">
        <v>11.99</v>
      </c>
      <c r="I2520" s="60">
        <v>-39.18</v>
      </c>
    </row>
    <row r="2521" spans="1:9" x14ac:dyDescent="0.3">
      <c r="A2521" s="60" t="s">
        <v>5333</v>
      </c>
      <c r="B2521" s="60" t="s">
        <v>8697</v>
      </c>
      <c r="C2521" s="60">
        <v>7.91</v>
      </c>
      <c r="E2521" s="60">
        <v>3.8</v>
      </c>
      <c r="G2521" s="60">
        <v>5.26</v>
      </c>
      <c r="H2521" s="60">
        <v>4.2</v>
      </c>
      <c r="I2521" s="60">
        <v>-16.3</v>
      </c>
    </row>
    <row r="2522" spans="1:9" x14ac:dyDescent="0.3">
      <c r="A2522" s="60" t="s">
        <v>5334</v>
      </c>
      <c r="B2522" s="60" t="s">
        <v>8698</v>
      </c>
      <c r="C2522" s="60">
        <v>632.78</v>
      </c>
      <c r="E2522" s="60">
        <v>19.43</v>
      </c>
      <c r="G2522" s="60">
        <v>1.44</v>
      </c>
      <c r="H2522" s="60">
        <v>22.69</v>
      </c>
      <c r="I2522" s="60">
        <v>-0.96</v>
      </c>
    </row>
    <row r="2523" spans="1:9" x14ac:dyDescent="0.3">
      <c r="A2523" s="60" t="s">
        <v>5335</v>
      </c>
      <c r="B2523" s="60" t="s">
        <v>8699</v>
      </c>
      <c r="C2523" s="60">
        <v>846.97</v>
      </c>
      <c r="E2523" s="60">
        <v>27.45</v>
      </c>
      <c r="G2523" s="60">
        <v>0</v>
      </c>
      <c r="H2523" s="60">
        <v>60.25</v>
      </c>
      <c r="I2523" s="60">
        <v>10.72</v>
      </c>
    </row>
    <row r="2524" spans="1:9" x14ac:dyDescent="0.3">
      <c r="A2524" s="60" t="s">
        <v>5336</v>
      </c>
      <c r="B2524" s="60" t="s">
        <v>8700</v>
      </c>
      <c r="C2524" s="60">
        <v>108.39</v>
      </c>
      <c r="E2524" s="60">
        <v>3.38</v>
      </c>
      <c r="G2524" s="60">
        <v>0</v>
      </c>
      <c r="H2524" s="60">
        <v>3.95</v>
      </c>
      <c r="I2524" s="60">
        <v>-4.3499999999999996</v>
      </c>
    </row>
    <row r="2525" spans="1:9" x14ac:dyDescent="0.3">
      <c r="A2525" s="60" t="s">
        <v>5337</v>
      </c>
      <c r="B2525" s="60" t="s">
        <v>8701</v>
      </c>
      <c r="C2525" s="60">
        <v>241.15</v>
      </c>
      <c r="E2525" s="60">
        <v>128</v>
      </c>
      <c r="G2525" s="60">
        <v>0.63</v>
      </c>
      <c r="H2525" s="60">
        <v>130.02000000000001</v>
      </c>
      <c r="I2525" s="60">
        <v>11.37</v>
      </c>
    </row>
    <row r="2526" spans="1:9" x14ac:dyDescent="0.3">
      <c r="A2526" s="60" t="s">
        <v>1892</v>
      </c>
      <c r="B2526" s="60" t="s">
        <v>1893</v>
      </c>
      <c r="C2526" s="60">
        <v>22656.880000000001</v>
      </c>
      <c r="E2526" s="60">
        <v>27.25</v>
      </c>
      <c r="G2526" s="60">
        <v>0</v>
      </c>
      <c r="H2526" s="60">
        <v>27.25</v>
      </c>
      <c r="I2526" s="60">
        <v>9.7799999999999994</v>
      </c>
    </row>
    <row r="2527" spans="1:9" x14ac:dyDescent="0.3">
      <c r="A2527" s="60" t="s">
        <v>5338</v>
      </c>
      <c r="B2527" s="60" t="s">
        <v>8702</v>
      </c>
      <c r="C2527" s="60">
        <v>1043.29</v>
      </c>
      <c r="E2527" s="60">
        <v>17.79</v>
      </c>
      <c r="G2527" s="60">
        <v>3.15</v>
      </c>
      <c r="H2527" s="60">
        <v>18.239999999999998</v>
      </c>
      <c r="I2527" s="60">
        <v>27.47</v>
      </c>
    </row>
    <row r="2528" spans="1:9" x14ac:dyDescent="0.3">
      <c r="A2528" s="60" t="s">
        <v>1894</v>
      </c>
      <c r="B2528" s="60" t="s">
        <v>1895</v>
      </c>
      <c r="C2528" s="60">
        <v>2481.1</v>
      </c>
      <c r="E2528" s="60">
        <v>64.849999999999994</v>
      </c>
      <c r="G2528" s="60">
        <v>0</v>
      </c>
      <c r="H2528" s="60">
        <v>64.849999999999994</v>
      </c>
      <c r="I2528" s="60">
        <v>12.89</v>
      </c>
    </row>
    <row r="2529" spans="1:9" x14ac:dyDescent="0.3">
      <c r="A2529" s="60" t="s">
        <v>5339</v>
      </c>
      <c r="B2529" s="60" t="s">
        <v>8703</v>
      </c>
      <c r="C2529" s="60">
        <v>510.57</v>
      </c>
      <c r="E2529" s="60">
        <v>24.35</v>
      </c>
      <c r="G2529" s="60">
        <v>2.96</v>
      </c>
      <c r="H2529" s="60">
        <v>27.19</v>
      </c>
      <c r="I2529" s="60">
        <v>30.4</v>
      </c>
    </row>
    <row r="2530" spans="1:9" x14ac:dyDescent="0.3">
      <c r="A2530" s="60" t="s">
        <v>1896</v>
      </c>
      <c r="B2530" s="60" t="s">
        <v>1897</v>
      </c>
      <c r="C2530" s="60">
        <v>3417.75</v>
      </c>
      <c r="E2530" s="60">
        <v>38.75</v>
      </c>
      <c r="G2530" s="60">
        <v>1.28</v>
      </c>
      <c r="H2530" s="60">
        <v>39.9</v>
      </c>
      <c r="I2530" s="60">
        <v>15.41</v>
      </c>
    </row>
    <row r="2531" spans="1:9" x14ac:dyDescent="0.3">
      <c r="A2531" s="60" t="s">
        <v>1898</v>
      </c>
      <c r="B2531" s="60" t="s">
        <v>1899</v>
      </c>
      <c r="C2531" s="60">
        <v>67658.95</v>
      </c>
      <c r="E2531" s="60">
        <v>10.36</v>
      </c>
      <c r="G2531" s="60">
        <v>0.48</v>
      </c>
      <c r="H2531" s="60">
        <v>11.98</v>
      </c>
      <c r="I2531" s="60">
        <v>17.809999999999999</v>
      </c>
    </row>
    <row r="2532" spans="1:9" x14ac:dyDescent="0.3">
      <c r="A2532" s="60" t="s">
        <v>5340</v>
      </c>
      <c r="B2532" s="60" t="s">
        <v>8704</v>
      </c>
      <c r="C2532" s="60">
        <v>44.61</v>
      </c>
      <c r="E2532" s="60">
        <v>5.0999999999999996</v>
      </c>
      <c r="G2532" s="60">
        <v>0</v>
      </c>
      <c r="H2532" s="60">
        <v>6.75</v>
      </c>
      <c r="I2532" s="60">
        <v>-163.63999999999999</v>
      </c>
    </row>
    <row r="2533" spans="1:9" x14ac:dyDescent="0.3">
      <c r="A2533" s="60" t="s">
        <v>1900</v>
      </c>
      <c r="B2533" s="60" t="s">
        <v>1901</v>
      </c>
      <c r="C2533" s="60">
        <v>43510.58</v>
      </c>
      <c r="E2533" s="60">
        <v>123.96</v>
      </c>
      <c r="G2533" s="60">
        <v>2.1</v>
      </c>
      <c r="H2533" s="60">
        <v>124.97</v>
      </c>
      <c r="I2533" s="60">
        <v>39.18</v>
      </c>
    </row>
    <row r="2534" spans="1:9" x14ac:dyDescent="0.3">
      <c r="A2534" s="60" t="s">
        <v>5341</v>
      </c>
      <c r="B2534" s="60" t="s">
        <v>8705</v>
      </c>
      <c r="C2534" s="60">
        <v>135</v>
      </c>
      <c r="E2534" s="60">
        <v>6.45</v>
      </c>
      <c r="G2534" s="60">
        <v>0</v>
      </c>
      <c r="H2534" s="60">
        <v>6.55</v>
      </c>
      <c r="I2534" s="60">
        <v>-17.86</v>
      </c>
    </row>
    <row r="2535" spans="1:9" x14ac:dyDescent="0.3">
      <c r="A2535" s="60" t="s">
        <v>5342</v>
      </c>
      <c r="B2535" s="60" t="s">
        <v>8706</v>
      </c>
      <c r="C2535" s="60">
        <v>377.54</v>
      </c>
      <c r="E2535" s="60">
        <v>11.9</v>
      </c>
      <c r="G2535" s="60">
        <v>0.42</v>
      </c>
      <c r="H2535" s="60">
        <v>20.309999999999999</v>
      </c>
      <c r="I2535" s="60">
        <v>-6.94</v>
      </c>
    </row>
    <row r="2536" spans="1:9" x14ac:dyDescent="0.3">
      <c r="A2536" s="60" t="s">
        <v>5343</v>
      </c>
      <c r="B2536" s="60" t="s">
        <v>8707</v>
      </c>
      <c r="C2536" s="60">
        <v>4.5599999999999996</v>
      </c>
      <c r="E2536" s="60">
        <v>0.18</v>
      </c>
      <c r="G2536" s="60">
        <v>0</v>
      </c>
      <c r="H2536" s="60">
        <v>0.94</v>
      </c>
      <c r="I2536" s="60">
        <v>-19.98</v>
      </c>
    </row>
    <row r="2537" spans="1:9" x14ac:dyDescent="0.3">
      <c r="A2537" s="60" t="s">
        <v>1902</v>
      </c>
      <c r="B2537" s="60" t="s">
        <v>1903</v>
      </c>
      <c r="C2537" s="60">
        <v>1655.98</v>
      </c>
      <c r="E2537" s="60">
        <v>14.84</v>
      </c>
      <c r="G2537" s="60">
        <v>10.78</v>
      </c>
      <c r="H2537" s="60">
        <v>16.239999999999998</v>
      </c>
      <c r="I2537" s="60">
        <v>9.82</v>
      </c>
    </row>
    <row r="2538" spans="1:9" x14ac:dyDescent="0.3">
      <c r="A2538" s="60" t="s">
        <v>5344</v>
      </c>
      <c r="B2538" s="60" t="s">
        <v>8708</v>
      </c>
      <c r="C2538" s="60">
        <v>121.05</v>
      </c>
      <c r="E2538" s="60">
        <v>7.15</v>
      </c>
      <c r="G2538" s="60">
        <v>0</v>
      </c>
      <c r="H2538" s="60">
        <v>14</v>
      </c>
      <c r="I2538" s="60">
        <v>-119.36</v>
      </c>
    </row>
    <row r="2539" spans="1:9" x14ac:dyDescent="0.3">
      <c r="A2539" s="60" t="s">
        <v>1904</v>
      </c>
      <c r="B2539" s="60" t="s">
        <v>1905</v>
      </c>
      <c r="C2539" s="60">
        <v>12877.02</v>
      </c>
      <c r="E2539" s="60">
        <v>31.52</v>
      </c>
      <c r="G2539" s="60">
        <v>3.55</v>
      </c>
      <c r="H2539" s="60">
        <v>33.9</v>
      </c>
      <c r="I2539" s="60">
        <v>11.52</v>
      </c>
    </row>
    <row r="2540" spans="1:9" x14ac:dyDescent="0.3">
      <c r="A2540" s="60" t="s">
        <v>5345</v>
      </c>
      <c r="B2540" s="60" t="s">
        <v>8709</v>
      </c>
      <c r="C2540" s="60">
        <v>102.36</v>
      </c>
      <c r="E2540" s="60">
        <v>1.0797000000000001</v>
      </c>
      <c r="G2540" s="60">
        <v>0</v>
      </c>
      <c r="H2540" s="60">
        <v>1.49</v>
      </c>
      <c r="I2540" s="60">
        <v>-739.95</v>
      </c>
    </row>
    <row r="2541" spans="1:9" x14ac:dyDescent="0.3">
      <c r="A2541" s="60" t="s">
        <v>1906</v>
      </c>
      <c r="B2541" s="60" t="s">
        <v>1907</v>
      </c>
      <c r="C2541" s="60">
        <v>20819.39</v>
      </c>
      <c r="E2541" s="60">
        <v>79.39</v>
      </c>
      <c r="G2541" s="60">
        <v>1.22</v>
      </c>
      <c r="H2541" s="60">
        <v>81.63</v>
      </c>
      <c r="I2541" s="60">
        <v>9.86</v>
      </c>
    </row>
    <row r="2542" spans="1:9" x14ac:dyDescent="0.3">
      <c r="A2542" s="60" t="s">
        <v>5346</v>
      </c>
      <c r="B2542" s="60" t="s">
        <v>8710</v>
      </c>
      <c r="C2542" s="60">
        <v>378.44</v>
      </c>
      <c r="E2542" s="60">
        <v>12</v>
      </c>
      <c r="G2542" s="60">
        <v>1.33</v>
      </c>
      <c r="H2542" s="60">
        <v>12.96</v>
      </c>
      <c r="I2542" s="60">
        <v>7.07</v>
      </c>
    </row>
    <row r="2543" spans="1:9" x14ac:dyDescent="0.3">
      <c r="A2543" s="60" t="s">
        <v>5347</v>
      </c>
      <c r="B2543" s="60" t="s">
        <v>8711</v>
      </c>
      <c r="C2543" s="60">
        <v>24.36</v>
      </c>
      <c r="E2543" s="60">
        <v>4.47</v>
      </c>
      <c r="G2543" s="60">
        <v>0</v>
      </c>
      <c r="H2543" s="60">
        <v>8.56</v>
      </c>
      <c r="I2543" s="60">
        <v>-66.66</v>
      </c>
    </row>
    <row r="2544" spans="1:9" x14ac:dyDescent="0.3">
      <c r="A2544" s="60" t="s">
        <v>5348</v>
      </c>
      <c r="B2544" s="60" t="s">
        <v>8712</v>
      </c>
      <c r="C2544" s="60">
        <v>3322.47</v>
      </c>
      <c r="E2544" s="60">
        <v>101.67</v>
      </c>
      <c r="G2544" s="60">
        <v>1.18</v>
      </c>
      <c r="H2544" s="60">
        <v>102.54</v>
      </c>
      <c r="I2544" s="60">
        <v>-120.29</v>
      </c>
    </row>
    <row r="2545" spans="1:9" x14ac:dyDescent="0.3">
      <c r="A2545" s="60" t="s">
        <v>5349</v>
      </c>
      <c r="B2545" s="60" t="s">
        <v>8713</v>
      </c>
      <c r="C2545" s="60">
        <v>122.86</v>
      </c>
      <c r="E2545" s="60">
        <v>0.4768</v>
      </c>
      <c r="G2545" s="60">
        <v>0</v>
      </c>
      <c r="H2545" s="60">
        <v>0.62</v>
      </c>
      <c r="I2545" s="60">
        <v>-32.92</v>
      </c>
    </row>
    <row r="2546" spans="1:9" x14ac:dyDescent="0.3">
      <c r="A2546" s="60" t="s">
        <v>5350</v>
      </c>
      <c r="B2546" s="60" t="s">
        <v>8714</v>
      </c>
      <c r="C2546" s="60">
        <v>10.119999999999999</v>
      </c>
      <c r="E2546" s="60">
        <v>0.82</v>
      </c>
      <c r="G2546" s="60">
        <v>0</v>
      </c>
      <c r="H2546" s="60">
        <v>4.3099999999999996</v>
      </c>
      <c r="I2546" s="60">
        <v>-588.45000000000005</v>
      </c>
    </row>
    <row r="2547" spans="1:9" x14ac:dyDescent="0.3">
      <c r="A2547" s="60" t="s">
        <v>5351</v>
      </c>
      <c r="B2547" s="60" t="s">
        <v>8715</v>
      </c>
      <c r="C2547" s="60">
        <v>138.01</v>
      </c>
      <c r="E2547" s="60">
        <v>6.9</v>
      </c>
      <c r="G2547" s="60">
        <v>0</v>
      </c>
      <c r="H2547" s="60">
        <v>9.59</v>
      </c>
      <c r="I2547" s="60">
        <v>-0.37</v>
      </c>
    </row>
    <row r="2548" spans="1:9" x14ac:dyDescent="0.3">
      <c r="A2548" s="60" t="s">
        <v>5352</v>
      </c>
      <c r="B2548" s="60" t="s">
        <v>8716</v>
      </c>
      <c r="C2548" s="60">
        <v>3.78</v>
      </c>
      <c r="E2548" s="60">
        <v>6.58</v>
      </c>
      <c r="G2548" s="60">
        <v>0</v>
      </c>
      <c r="H2548" s="60">
        <v>8</v>
      </c>
      <c r="I2548" s="60">
        <v>17.829999999999998</v>
      </c>
    </row>
    <row r="2549" spans="1:9" x14ac:dyDescent="0.3">
      <c r="A2549" s="60" t="s">
        <v>5353</v>
      </c>
      <c r="B2549" s="60" t="s">
        <v>8717</v>
      </c>
      <c r="C2549" s="60">
        <v>11084.23</v>
      </c>
      <c r="E2549" s="60">
        <v>15.28</v>
      </c>
      <c r="G2549" s="60">
        <v>0</v>
      </c>
      <c r="H2549" s="60">
        <v>16.309999999999999</v>
      </c>
      <c r="I2549" s="60">
        <v>20.69</v>
      </c>
    </row>
    <row r="2550" spans="1:9" x14ac:dyDescent="0.3">
      <c r="A2550" s="60" t="s">
        <v>5354</v>
      </c>
      <c r="B2550" s="60" t="s">
        <v>8718</v>
      </c>
      <c r="C2550" s="60">
        <v>35.61</v>
      </c>
      <c r="E2550" s="60">
        <v>1.59</v>
      </c>
      <c r="G2550" s="60">
        <v>0</v>
      </c>
      <c r="H2550" s="60">
        <v>4.08</v>
      </c>
      <c r="I2550" s="60">
        <v>-4.78</v>
      </c>
    </row>
    <row r="2551" spans="1:9" x14ac:dyDescent="0.3">
      <c r="A2551" s="60" t="s">
        <v>5355</v>
      </c>
      <c r="B2551" s="60" t="s">
        <v>8719</v>
      </c>
      <c r="C2551" s="60">
        <v>257.83</v>
      </c>
      <c r="E2551" s="60">
        <v>5.42</v>
      </c>
      <c r="G2551" s="60">
        <v>0</v>
      </c>
      <c r="H2551" s="60">
        <v>9.9600000000000009</v>
      </c>
      <c r="I2551" s="60">
        <v>7.73</v>
      </c>
    </row>
    <row r="2552" spans="1:9" x14ac:dyDescent="0.3">
      <c r="A2552" s="60" t="s">
        <v>5356</v>
      </c>
      <c r="B2552" s="60" t="s">
        <v>8720</v>
      </c>
      <c r="C2552" s="60">
        <v>147</v>
      </c>
      <c r="E2552" s="60">
        <v>10</v>
      </c>
      <c r="G2552" s="60">
        <v>0</v>
      </c>
      <c r="H2552" s="60">
        <v>11.62</v>
      </c>
      <c r="I2552" s="60">
        <v>7.09</v>
      </c>
    </row>
    <row r="2553" spans="1:9" x14ac:dyDescent="0.3">
      <c r="A2553" s="60" t="s">
        <v>1908</v>
      </c>
      <c r="B2553" s="60" t="s">
        <v>1909</v>
      </c>
      <c r="C2553" s="60">
        <v>6543.2</v>
      </c>
      <c r="E2553" s="60">
        <v>109.25</v>
      </c>
      <c r="G2553" s="60">
        <v>0</v>
      </c>
      <c r="H2553" s="60">
        <v>157.16</v>
      </c>
      <c r="I2553" s="60">
        <v>30.5</v>
      </c>
    </row>
    <row r="2554" spans="1:9" x14ac:dyDescent="0.3">
      <c r="A2554" s="60" t="s">
        <v>1910</v>
      </c>
      <c r="B2554" s="60" t="s">
        <v>1911</v>
      </c>
      <c r="C2554" s="60">
        <v>10261.56</v>
      </c>
      <c r="E2554" s="60">
        <v>91.47</v>
      </c>
      <c r="G2554" s="60">
        <v>0.96</v>
      </c>
      <c r="H2554" s="60">
        <v>91.47</v>
      </c>
      <c r="I2554" s="60">
        <v>32.24</v>
      </c>
    </row>
    <row r="2555" spans="1:9" x14ac:dyDescent="0.3">
      <c r="A2555" s="60" t="s">
        <v>1912</v>
      </c>
      <c r="B2555" s="60" t="s">
        <v>1913</v>
      </c>
      <c r="C2555" s="60">
        <v>3787.69</v>
      </c>
      <c r="E2555" s="60">
        <v>20.41</v>
      </c>
      <c r="G2555" s="60">
        <v>1.57</v>
      </c>
      <c r="H2555" s="60">
        <v>25.93</v>
      </c>
      <c r="I2555" s="60">
        <v>12.22</v>
      </c>
    </row>
    <row r="2556" spans="1:9" x14ac:dyDescent="0.3">
      <c r="A2556" s="60" t="s">
        <v>1914</v>
      </c>
      <c r="B2556" s="60" t="s">
        <v>1915</v>
      </c>
      <c r="C2556" s="60">
        <v>6710.98</v>
      </c>
      <c r="E2556" s="60">
        <v>20.73</v>
      </c>
      <c r="G2556" s="60">
        <v>0</v>
      </c>
      <c r="H2556" s="60">
        <v>26.49</v>
      </c>
      <c r="I2556" s="60">
        <v>21.13</v>
      </c>
    </row>
    <row r="2557" spans="1:9" x14ac:dyDescent="0.3">
      <c r="A2557" s="60" t="s">
        <v>5357</v>
      </c>
      <c r="B2557" s="60" t="s">
        <v>8721</v>
      </c>
      <c r="C2557" s="60">
        <v>8599.14</v>
      </c>
      <c r="E2557" s="60">
        <v>6.02</v>
      </c>
      <c r="G2557" s="60">
        <v>3.72</v>
      </c>
      <c r="H2557" s="60">
        <v>8.02</v>
      </c>
      <c r="I2557" s="60">
        <v>-4.8499999999999996</v>
      </c>
    </row>
    <row r="2558" spans="1:9" x14ac:dyDescent="0.3">
      <c r="A2558" s="60" t="s">
        <v>5358</v>
      </c>
      <c r="B2558" s="60" t="s">
        <v>8722</v>
      </c>
      <c r="C2558" s="60">
        <v>751.09</v>
      </c>
      <c r="E2558" s="60">
        <v>66.989999999999995</v>
      </c>
      <c r="G2558" s="60">
        <v>0</v>
      </c>
      <c r="H2558" s="60">
        <v>71.38</v>
      </c>
      <c r="I2558" s="60">
        <v>13.42</v>
      </c>
    </row>
    <row r="2559" spans="1:9" x14ac:dyDescent="0.3">
      <c r="A2559" s="60" t="s">
        <v>1916</v>
      </c>
      <c r="B2559" s="60" t="s">
        <v>1917</v>
      </c>
      <c r="C2559" s="60">
        <v>2526.4499999999998</v>
      </c>
      <c r="E2559" s="60">
        <v>86.65</v>
      </c>
      <c r="G2559" s="60">
        <v>0.46</v>
      </c>
      <c r="H2559" s="60">
        <v>86.65</v>
      </c>
      <c r="I2559" s="60">
        <v>48.82</v>
      </c>
    </row>
    <row r="2560" spans="1:9" x14ac:dyDescent="0.3">
      <c r="A2560" s="60" t="s">
        <v>5359</v>
      </c>
      <c r="B2560" s="60" t="s">
        <v>8723</v>
      </c>
      <c r="C2560" s="60">
        <v>107.88</v>
      </c>
      <c r="E2560" s="60">
        <v>18.100000000000001</v>
      </c>
      <c r="G2560" s="60">
        <v>7.73</v>
      </c>
      <c r="H2560" s="60">
        <v>19.36</v>
      </c>
      <c r="I2560" s="60">
        <v>12.36</v>
      </c>
    </row>
    <row r="2561" spans="1:9" x14ac:dyDescent="0.3">
      <c r="A2561" s="60" t="s">
        <v>1918</v>
      </c>
      <c r="B2561" s="60" t="s">
        <v>1919</v>
      </c>
      <c r="C2561" s="60">
        <v>27230.49</v>
      </c>
      <c r="E2561" s="60">
        <v>44.71</v>
      </c>
      <c r="G2561" s="60">
        <v>2.15</v>
      </c>
      <c r="H2561" s="60">
        <v>48.9</v>
      </c>
      <c r="I2561" s="60">
        <v>15.76</v>
      </c>
    </row>
    <row r="2562" spans="1:9" x14ac:dyDescent="0.3">
      <c r="A2562" s="60" t="s">
        <v>1920</v>
      </c>
      <c r="B2562" s="60" t="s">
        <v>1921</v>
      </c>
      <c r="C2562" s="60">
        <v>3578.8</v>
      </c>
      <c r="E2562" s="60">
        <v>74.47</v>
      </c>
      <c r="G2562" s="60">
        <v>1.91</v>
      </c>
      <c r="H2562" s="60">
        <v>83.67</v>
      </c>
      <c r="I2562" s="60">
        <v>25.08</v>
      </c>
    </row>
    <row r="2563" spans="1:9" x14ac:dyDescent="0.3">
      <c r="A2563" s="60" t="s">
        <v>5360</v>
      </c>
      <c r="B2563" s="60" t="s">
        <v>8724</v>
      </c>
      <c r="C2563" s="60">
        <v>2914.87</v>
      </c>
      <c r="E2563" s="60">
        <v>9.4700000000000006</v>
      </c>
      <c r="G2563" s="60">
        <v>0</v>
      </c>
      <c r="H2563" s="60">
        <v>11.86</v>
      </c>
      <c r="I2563" s="60">
        <v>-4.66</v>
      </c>
    </row>
    <row r="2564" spans="1:9" x14ac:dyDescent="0.3">
      <c r="A2564" s="60" t="s">
        <v>5361</v>
      </c>
      <c r="B2564" s="60" t="s">
        <v>8725</v>
      </c>
      <c r="C2564" s="60">
        <v>38.11</v>
      </c>
      <c r="E2564" s="60">
        <v>4.3</v>
      </c>
      <c r="G2564" s="60">
        <v>3.72</v>
      </c>
      <c r="H2564" s="60">
        <v>8.43</v>
      </c>
      <c r="I2564" s="60">
        <v>-17.77</v>
      </c>
    </row>
    <row r="2565" spans="1:9" x14ac:dyDescent="0.3">
      <c r="A2565" s="60" t="s">
        <v>5362</v>
      </c>
      <c r="B2565" s="60" t="s">
        <v>8726</v>
      </c>
      <c r="C2565" s="60">
        <v>26.86</v>
      </c>
      <c r="E2565" s="60">
        <v>11.75</v>
      </c>
      <c r="G2565" s="60">
        <v>0</v>
      </c>
      <c r="H2565" s="60">
        <v>14.4</v>
      </c>
      <c r="I2565" s="60">
        <v>12.4</v>
      </c>
    </row>
    <row r="2566" spans="1:9" x14ac:dyDescent="0.3">
      <c r="A2566" s="60" t="s">
        <v>5363</v>
      </c>
      <c r="B2566" s="60" t="s">
        <v>8727</v>
      </c>
      <c r="C2566" s="60">
        <v>36159.53</v>
      </c>
      <c r="E2566" s="60">
        <v>26.45</v>
      </c>
      <c r="G2566" s="60">
        <v>0</v>
      </c>
      <c r="H2566" s="60">
        <v>32.65</v>
      </c>
      <c r="I2566" s="60">
        <v>-28.18</v>
      </c>
    </row>
    <row r="2567" spans="1:9" x14ac:dyDescent="0.3">
      <c r="A2567" s="60" t="s">
        <v>5364</v>
      </c>
      <c r="B2567" s="60" t="s">
        <v>8728</v>
      </c>
      <c r="C2567" s="60">
        <v>793.65</v>
      </c>
      <c r="E2567" s="60">
        <v>5.37</v>
      </c>
      <c r="G2567" s="60">
        <v>7.1</v>
      </c>
      <c r="H2567" s="60">
        <v>7.27</v>
      </c>
      <c r="I2567" s="60">
        <v>-14.1</v>
      </c>
    </row>
    <row r="2568" spans="1:9" x14ac:dyDescent="0.3">
      <c r="A2568" s="60" t="s">
        <v>1922</v>
      </c>
      <c r="B2568" s="60" t="s">
        <v>1923</v>
      </c>
      <c r="C2568" s="60">
        <v>7061.04</v>
      </c>
      <c r="E2568" s="60">
        <v>58.15</v>
      </c>
      <c r="G2568" s="60">
        <v>0</v>
      </c>
      <c r="H2568" s="60">
        <v>59.19</v>
      </c>
      <c r="I2568" s="60">
        <v>8.58</v>
      </c>
    </row>
    <row r="2569" spans="1:9" x14ac:dyDescent="0.3">
      <c r="A2569" s="60" t="s">
        <v>5365</v>
      </c>
      <c r="B2569" s="60" t="s">
        <v>8729</v>
      </c>
      <c r="C2569" s="60">
        <v>0.8</v>
      </c>
      <c r="E2569" s="60">
        <v>0.03</v>
      </c>
      <c r="G2569" s="60">
        <v>0</v>
      </c>
      <c r="H2569" s="60">
        <v>0.11</v>
      </c>
      <c r="I2569" s="60">
        <v>-27.49</v>
      </c>
    </row>
    <row r="2570" spans="1:9" x14ac:dyDescent="0.3">
      <c r="A2570" s="60" t="s">
        <v>5366</v>
      </c>
      <c r="B2570" s="60" t="s">
        <v>8730</v>
      </c>
      <c r="C2570" s="60">
        <v>3.3</v>
      </c>
      <c r="E2570" s="60">
        <v>0.21</v>
      </c>
      <c r="G2570" s="60">
        <v>0</v>
      </c>
      <c r="H2570" s="60">
        <v>2.33</v>
      </c>
      <c r="I2570" s="60">
        <v>-391.49</v>
      </c>
    </row>
    <row r="2571" spans="1:9" x14ac:dyDescent="0.3">
      <c r="A2571" s="60" t="s">
        <v>5367</v>
      </c>
      <c r="B2571" s="60" t="s">
        <v>8731</v>
      </c>
      <c r="C2571" s="60">
        <v>6553.07</v>
      </c>
      <c r="E2571" s="60">
        <v>14.67</v>
      </c>
      <c r="G2571" s="60">
        <v>2</v>
      </c>
      <c r="H2571" s="60">
        <v>17.149999999999999</v>
      </c>
      <c r="I2571" s="60">
        <v>-104.04</v>
      </c>
    </row>
    <row r="2572" spans="1:9" x14ac:dyDescent="0.3">
      <c r="A2572" s="60" t="s">
        <v>5368</v>
      </c>
      <c r="B2572" s="60" t="s">
        <v>8732</v>
      </c>
      <c r="C2572" s="60">
        <v>312.43</v>
      </c>
      <c r="E2572" s="60">
        <v>4</v>
      </c>
      <c r="G2572" s="60">
        <v>0</v>
      </c>
      <c r="H2572" s="60">
        <v>5.0199999999999996</v>
      </c>
      <c r="I2572" s="60">
        <v>-27.39</v>
      </c>
    </row>
    <row r="2573" spans="1:9" x14ac:dyDescent="0.3">
      <c r="A2573" s="60" t="s">
        <v>1924</v>
      </c>
      <c r="B2573" s="60" t="s">
        <v>1925</v>
      </c>
      <c r="C2573" s="60">
        <v>2318.0100000000002</v>
      </c>
      <c r="E2573" s="60">
        <v>124.17</v>
      </c>
      <c r="G2573" s="60">
        <v>1.26</v>
      </c>
      <c r="H2573" s="60">
        <v>124.17</v>
      </c>
      <c r="I2573" s="60">
        <v>12.25</v>
      </c>
    </row>
    <row r="2574" spans="1:9" x14ac:dyDescent="0.3">
      <c r="A2574" s="60" t="s">
        <v>1926</v>
      </c>
      <c r="B2574" s="60" t="s">
        <v>1927</v>
      </c>
      <c r="C2574" s="60">
        <v>6772.22</v>
      </c>
      <c r="E2574" s="60">
        <v>86.71</v>
      </c>
      <c r="G2574" s="60">
        <v>1.29</v>
      </c>
      <c r="H2574" s="60">
        <v>89.58</v>
      </c>
      <c r="I2574" s="60">
        <v>27.13</v>
      </c>
    </row>
    <row r="2575" spans="1:9" x14ac:dyDescent="0.3">
      <c r="A2575" s="60" t="s">
        <v>5369</v>
      </c>
      <c r="B2575" s="60" t="s">
        <v>8733</v>
      </c>
      <c r="C2575" s="60">
        <v>418.45</v>
      </c>
      <c r="E2575" s="60">
        <v>13.34</v>
      </c>
      <c r="G2575" s="60">
        <v>0</v>
      </c>
      <c r="H2575" s="60">
        <v>29.48</v>
      </c>
      <c r="I2575" s="60">
        <v>33.72</v>
      </c>
    </row>
    <row r="2576" spans="1:9" x14ac:dyDescent="0.3">
      <c r="A2576" s="60" t="s">
        <v>1928</v>
      </c>
      <c r="B2576" s="60" t="s">
        <v>1929</v>
      </c>
      <c r="C2576" s="60">
        <v>4520.8</v>
      </c>
      <c r="E2576" s="60">
        <v>100</v>
      </c>
      <c r="G2576" s="60">
        <v>0.66</v>
      </c>
      <c r="H2576" s="60">
        <v>168.7</v>
      </c>
      <c r="I2576" s="60">
        <v>14.19</v>
      </c>
    </row>
    <row r="2577" spans="1:9" x14ac:dyDescent="0.3">
      <c r="A2577" s="60" t="s">
        <v>5370</v>
      </c>
      <c r="B2577" s="60" t="s">
        <v>8734</v>
      </c>
      <c r="C2577" s="60">
        <v>154.99</v>
      </c>
      <c r="E2577" s="60">
        <v>10.11</v>
      </c>
      <c r="G2577" s="60">
        <v>0</v>
      </c>
      <c r="H2577" s="60">
        <v>13.97</v>
      </c>
      <c r="I2577" s="60">
        <v>-16.5</v>
      </c>
    </row>
    <row r="2578" spans="1:9" x14ac:dyDescent="0.3">
      <c r="A2578" s="60" t="s">
        <v>5371</v>
      </c>
      <c r="B2578" s="60" t="s">
        <v>8735</v>
      </c>
      <c r="C2578" s="60">
        <v>126.76</v>
      </c>
      <c r="E2578" s="60">
        <v>6.05</v>
      </c>
      <c r="G2578" s="60">
        <v>5.95</v>
      </c>
      <c r="H2578" s="60">
        <v>6.27</v>
      </c>
      <c r="I2578" s="60">
        <v>2.39</v>
      </c>
    </row>
    <row r="2579" spans="1:9" x14ac:dyDescent="0.3">
      <c r="A2579" s="60" t="s">
        <v>1930</v>
      </c>
      <c r="B2579" s="60" t="s">
        <v>1931</v>
      </c>
      <c r="C2579" s="60">
        <v>313840.56</v>
      </c>
      <c r="E2579" s="60">
        <v>115.36</v>
      </c>
      <c r="G2579" s="60">
        <v>2.77</v>
      </c>
      <c r="H2579" s="60">
        <v>125.4</v>
      </c>
      <c r="I2579" s="60">
        <v>25.3</v>
      </c>
    </row>
    <row r="2580" spans="1:9" x14ac:dyDescent="0.3">
      <c r="A2580" s="60" t="s">
        <v>5372</v>
      </c>
      <c r="B2580" s="60" t="s">
        <v>8736</v>
      </c>
      <c r="C2580" s="60">
        <v>60.77</v>
      </c>
      <c r="E2580" s="60">
        <v>5.625</v>
      </c>
      <c r="G2580" s="60">
        <v>0</v>
      </c>
      <c r="H2580" s="60">
        <v>12.24</v>
      </c>
      <c r="I2580" s="60">
        <v>-9.68</v>
      </c>
    </row>
    <row r="2581" spans="1:9" x14ac:dyDescent="0.3">
      <c r="A2581" s="60" t="s">
        <v>1932</v>
      </c>
      <c r="B2581" s="60" t="s">
        <v>1933</v>
      </c>
      <c r="C2581" s="60">
        <v>10021.51</v>
      </c>
      <c r="E2581" s="60">
        <v>26.35</v>
      </c>
      <c r="G2581" s="60">
        <v>1.52</v>
      </c>
      <c r="H2581" s="60">
        <v>30.64</v>
      </c>
      <c r="I2581" s="60">
        <v>13.47</v>
      </c>
    </row>
    <row r="2582" spans="1:9" x14ac:dyDescent="0.3">
      <c r="A2582" s="60" t="s">
        <v>1934</v>
      </c>
      <c r="B2582" s="60" t="s">
        <v>1935</v>
      </c>
      <c r="C2582" s="60">
        <v>2571.2199999999998</v>
      </c>
      <c r="E2582" s="60">
        <v>14.08</v>
      </c>
      <c r="G2582" s="60">
        <v>3.13</v>
      </c>
      <c r="H2582" s="60">
        <v>15.89</v>
      </c>
      <c r="I2582" s="60">
        <v>9.65</v>
      </c>
    </row>
    <row r="2583" spans="1:9" x14ac:dyDescent="0.3">
      <c r="A2583" s="60" t="s">
        <v>5373</v>
      </c>
      <c r="B2583" s="60" t="s">
        <v>8737</v>
      </c>
      <c r="C2583" s="60">
        <v>44.46</v>
      </c>
      <c r="E2583" s="60">
        <v>4.74</v>
      </c>
      <c r="G2583" s="60">
        <v>0</v>
      </c>
      <c r="H2583" s="60">
        <v>7.2</v>
      </c>
      <c r="I2583" s="60">
        <v>-5.45</v>
      </c>
    </row>
    <row r="2584" spans="1:9" x14ac:dyDescent="0.3">
      <c r="A2584" s="60" t="s">
        <v>5374</v>
      </c>
      <c r="B2584" s="60" t="s">
        <v>8738</v>
      </c>
      <c r="C2584" s="60">
        <v>2032.6</v>
      </c>
      <c r="E2584" s="60">
        <v>34.17</v>
      </c>
      <c r="G2584" s="60">
        <v>0</v>
      </c>
      <c r="H2584" s="60">
        <v>35.14</v>
      </c>
      <c r="I2584" s="60">
        <v>12.95</v>
      </c>
    </row>
    <row r="2585" spans="1:9" x14ac:dyDescent="0.3">
      <c r="A2585" s="60" t="s">
        <v>1936</v>
      </c>
      <c r="B2585" s="60" t="s">
        <v>1937</v>
      </c>
      <c r="C2585" s="60">
        <v>1438.54</v>
      </c>
      <c r="E2585" s="60">
        <v>19.350000000000001</v>
      </c>
      <c r="G2585" s="60">
        <v>0</v>
      </c>
      <c r="H2585" s="60">
        <v>19.98</v>
      </c>
      <c r="I2585" s="60">
        <v>0.23</v>
      </c>
    </row>
    <row r="2586" spans="1:9" x14ac:dyDescent="0.3">
      <c r="A2586" s="60" t="s">
        <v>5375</v>
      </c>
      <c r="B2586" s="60" t="s">
        <v>8739</v>
      </c>
      <c r="C2586" s="60">
        <v>236.59</v>
      </c>
      <c r="E2586" s="60">
        <v>4.1500000000000004</v>
      </c>
      <c r="G2586" s="60">
        <v>0</v>
      </c>
      <c r="H2586" s="60">
        <v>5.74</v>
      </c>
      <c r="I2586" s="60">
        <v>-0.64</v>
      </c>
    </row>
    <row r="2587" spans="1:9" x14ac:dyDescent="0.3">
      <c r="A2587" s="60" t="s">
        <v>5376</v>
      </c>
      <c r="B2587" s="60" t="s">
        <v>8740</v>
      </c>
      <c r="C2587" s="60">
        <v>411.19</v>
      </c>
      <c r="E2587" s="60">
        <v>41</v>
      </c>
      <c r="G2587" s="60">
        <v>0.88</v>
      </c>
      <c r="H2587" s="60">
        <v>43.02</v>
      </c>
      <c r="I2587" s="60">
        <v>8.26</v>
      </c>
    </row>
    <row r="2588" spans="1:9" x14ac:dyDescent="0.3">
      <c r="A2588" s="60" t="s">
        <v>1938</v>
      </c>
      <c r="B2588" s="60" t="s">
        <v>1939</v>
      </c>
      <c r="C2588" s="60">
        <v>2748.56</v>
      </c>
      <c r="E2588" s="60">
        <v>28</v>
      </c>
      <c r="G2588" s="60">
        <v>0.14000000000000001</v>
      </c>
      <c r="H2588" s="60">
        <v>28.2</v>
      </c>
      <c r="I2588" s="60">
        <v>2.76</v>
      </c>
    </row>
    <row r="2589" spans="1:9" x14ac:dyDescent="0.3">
      <c r="A2589" s="60" t="s">
        <v>5377</v>
      </c>
      <c r="B2589" s="60" t="s">
        <v>8741</v>
      </c>
      <c r="C2589" s="60">
        <v>278.44</v>
      </c>
      <c r="E2589" s="60">
        <v>9.42</v>
      </c>
      <c r="G2589" s="60">
        <v>0</v>
      </c>
      <c r="H2589" s="60">
        <v>10.119999999999999</v>
      </c>
      <c r="I2589" s="60">
        <v>15.15</v>
      </c>
    </row>
    <row r="2590" spans="1:9" x14ac:dyDescent="0.3">
      <c r="A2590" s="60" t="s">
        <v>5378</v>
      </c>
      <c r="B2590" s="60" t="s">
        <v>8742</v>
      </c>
      <c r="C2590" s="60">
        <v>143.44</v>
      </c>
      <c r="E2590" s="60">
        <v>7.74</v>
      </c>
      <c r="G2590" s="60">
        <v>16.8</v>
      </c>
      <c r="H2590" s="60">
        <v>9.8699999999999992</v>
      </c>
      <c r="I2590" s="60">
        <v>-4.04</v>
      </c>
    </row>
    <row r="2591" spans="1:9" x14ac:dyDescent="0.3">
      <c r="A2591" s="60" t="s">
        <v>1940</v>
      </c>
      <c r="B2591" s="60" t="s">
        <v>1941</v>
      </c>
      <c r="C2591" s="60">
        <v>278066.88</v>
      </c>
      <c r="E2591" s="60">
        <v>77.709999999999994</v>
      </c>
      <c r="G2591" s="60">
        <v>2.4700000000000002</v>
      </c>
      <c r="H2591" s="60">
        <v>79.510000000000005</v>
      </c>
      <c r="I2591" s="60">
        <v>10.47</v>
      </c>
    </row>
    <row r="2592" spans="1:9" x14ac:dyDescent="0.3">
      <c r="A2592" s="60" t="s">
        <v>5379</v>
      </c>
      <c r="B2592" s="60" t="s">
        <v>8743</v>
      </c>
      <c r="C2592" s="60">
        <v>95.19</v>
      </c>
      <c r="E2592" s="60">
        <v>4.03</v>
      </c>
      <c r="G2592" s="60">
        <v>0</v>
      </c>
      <c r="H2592" s="60">
        <v>6.81</v>
      </c>
      <c r="I2592" s="60">
        <v>18.260000000000002</v>
      </c>
    </row>
    <row r="2593" spans="1:9" x14ac:dyDescent="0.3">
      <c r="A2593" s="60" t="s">
        <v>5380</v>
      </c>
      <c r="B2593" s="60" t="s">
        <v>8744</v>
      </c>
      <c r="C2593" s="60">
        <v>31.42</v>
      </c>
      <c r="E2593" s="60">
        <v>0.85</v>
      </c>
      <c r="G2593" s="60">
        <v>0</v>
      </c>
      <c r="H2593" s="60">
        <v>1.73</v>
      </c>
      <c r="I2593" s="60">
        <v>-125.5</v>
      </c>
    </row>
    <row r="2594" spans="1:9" x14ac:dyDescent="0.3">
      <c r="A2594" s="60" t="s">
        <v>1942</v>
      </c>
      <c r="B2594" s="60" t="s">
        <v>1943</v>
      </c>
      <c r="C2594" s="60">
        <v>1206.6099999999999</v>
      </c>
      <c r="E2594" s="60">
        <v>41.44</v>
      </c>
      <c r="G2594" s="60">
        <v>1.93</v>
      </c>
      <c r="H2594" s="60">
        <v>41.44</v>
      </c>
      <c r="I2594" s="60">
        <v>9.2200000000000006</v>
      </c>
    </row>
    <row r="2595" spans="1:9" x14ac:dyDescent="0.3">
      <c r="A2595" s="60" t="s">
        <v>5381</v>
      </c>
      <c r="B2595" s="60" t="s">
        <v>8745</v>
      </c>
      <c r="C2595" s="60">
        <v>17.989999999999998</v>
      </c>
      <c r="E2595" s="60">
        <v>0.43509999999999999</v>
      </c>
      <c r="G2595" s="60">
        <v>0</v>
      </c>
      <c r="H2595" s="60">
        <v>0.74</v>
      </c>
      <c r="I2595" s="60">
        <v>-25.63</v>
      </c>
    </row>
    <row r="2596" spans="1:9" x14ac:dyDescent="0.3">
      <c r="A2596" s="60" t="s">
        <v>5382</v>
      </c>
      <c r="B2596" s="60" t="s">
        <v>8746</v>
      </c>
      <c r="C2596" s="60">
        <v>52.11</v>
      </c>
      <c r="E2596" s="60">
        <v>10.08</v>
      </c>
      <c r="G2596" s="60">
        <v>0</v>
      </c>
      <c r="H2596" s="60">
        <v>10.18</v>
      </c>
      <c r="I2596" s="60">
        <v>-9.42</v>
      </c>
    </row>
    <row r="2597" spans="1:9" x14ac:dyDescent="0.3">
      <c r="A2597" s="60" t="s">
        <v>5383</v>
      </c>
      <c r="B2597" s="60" t="s">
        <v>8747</v>
      </c>
      <c r="C2597" s="60">
        <v>43.32</v>
      </c>
      <c r="E2597" s="60">
        <v>2.4500000000000002</v>
      </c>
      <c r="G2597" s="60">
        <v>0</v>
      </c>
      <c r="H2597" s="60">
        <v>3</v>
      </c>
      <c r="I2597" s="60">
        <v>-11.99</v>
      </c>
    </row>
    <row r="2598" spans="1:9" x14ac:dyDescent="0.3">
      <c r="A2598" s="60" t="s">
        <v>5384</v>
      </c>
      <c r="B2598" s="60" t="s">
        <v>8748</v>
      </c>
      <c r="C2598" s="60">
        <v>3168.72</v>
      </c>
      <c r="E2598" s="60">
        <v>29.93</v>
      </c>
      <c r="G2598" s="60">
        <v>0</v>
      </c>
      <c r="H2598" s="60">
        <v>56.57</v>
      </c>
      <c r="I2598" s="60">
        <v>-22.11</v>
      </c>
    </row>
    <row r="2599" spans="1:9" x14ac:dyDescent="0.3">
      <c r="A2599" s="60" t="s">
        <v>5385</v>
      </c>
      <c r="B2599" s="60" t="s">
        <v>8749</v>
      </c>
      <c r="C2599" s="60">
        <v>30.79</v>
      </c>
      <c r="E2599" s="60">
        <v>5.1100000000000003</v>
      </c>
      <c r="G2599" s="60">
        <v>0</v>
      </c>
      <c r="H2599" s="60">
        <v>6.06</v>
      </c>
      <c r="I2599" s="60">
        <v>9.8000000000000007</v>
      </c>
    </row>
    <row r="2600" spans="1:9" x14ac:dyDescent="0.3">
      <c r="A2600" s="60" t="s">
        <v>1944</v>
      </c>
      <c r="B2600" s="60" t="s">
        <v>1945</v>
      </c>
      <c r="C2600" s="60">
        <v>3112.05</v>
      </c>
      <c r="E2600" s="60">
        <v>53.85</v>
      </c>
      <c r="G2600" s="60">
        <v>2.2999999999999998</v>
      </c>
      <c r="H2600" s="60">
        <v>58.8</v>
      </c>
      <c r="I2600" s="60">
        <v>14.92</v>
      </c>
    </row>
    <row r="2601" spans="1:9" x14ac:dyDescent="0.3">
      <c r="A2601" s="60" t="s">
        <v>5386</v>
      </c>
      <c r="B2601" s="60" t="s">
        <v>8750</v>
      </c>
      <c r="C2601" s="60">
        <v>3108.58</v>
      </c>
      <c r="E2601" s="60">
        <v>53.79</v>
      </c>
      <c r="G2601" s="60">
        <v>2.31</v>
      </c>
      <c r="H2601" s="60">
        <v>58.99</v>
      </c>
      <c r="I2601" s="60">
        <v>14.92</v>
      </c>
    </row>
    <row r="2602" spans="1:9" x14ac:dyDescent="0.3">
      <c r="A2602" s="60" t="s">
        <v>1946</v>
      </c>
      <c r="B2602" s="60" t="s">
        <v>1947</v>
      </c>
      <c r="C2602" s="60">
        <v>10208.41</v>
      </c>
      <c r="E2602" s="60">
        <v>58.94</v>
      </c>
      <c r="G2602" s="60">
        <v>2.5099999999999998</v>
      </c>
      <c r="H2602" s="60">
        <v>59.55</v>
      </c>
      <c r="I2602" s="60">
        <v>58.85</v>
      </c>
    </row>
    <row r="2603" spans="1:9" x14ac:dyDescent="0.3">
      <c r="A2603" s="60" t="s">
        <v>5387</v>
      </c>
      <c r="B2603" s="60" t="s">
        <v>8751</v>
      </c>
      <c r="C2603" s="60">
        <v>53.77</v>
      </c>
      <c r="E2603" s="60">
        <v>29.891500000000001</v>
      </c>
      <c r="G2603" s="60">
        <v>1.34</v>
      </c>
      <c r="H2603" s="60">
        <v>30</v>
      </c>
      <c r="I2603" s="60">
        <v>6.49</v>
      </c>
    </row>
    <row r="2604" spans="1:9" x14ac:dyDescent="0.3">
      <c r="A2604" s="60" t="s">
        <v>5388</v>
      </c>
      <c r="B2604" s="60" t="s">
        <v>8752</v>
      </c>
      <c r="C2604" s="60">
        <v>30.4</v>
      </c>
      <c r="E2604" s="60">
        <v>2.39</v>
      </c>
      <c r="G2604" s="60">
        <v>0</v>
      </c>
      <c r="H2604" s="60">
        <v>6.05</v>
      </c>
      <c r="I2604" s="60">
        <v>-78.739999999999995</v>
      </c>
    </row>
    <row r="2605" spans="1:9" x14ac:dyDescent="0.3">
      <c r="A2605" s="60" t="s">
        <v>1948</v>
      </c>
      <c r="B2605" s="60" t="s">
        <v>1949</v>
      </c>
      <c r="C2605" s="60">
        <v>25640.63</v>
      </c>
      <c r="E2605" s="60">
        <v>73.069999999999993</v>
      </c>
      <c r="G2605" s="60">
        <v>2.85</v>
      </c>
      <c r="H2605" s="60">
        <v>86.98</v>
      </c>
      <c r="I2605" s="60">
        <v>61.36</v>
      </c>
    </row>
    <row r="2606" spans="1:9" x14ac:dyDescent="0.3">
      <c r="A2606" s="60" t="s">
        <v>5389</v>
      </c>
      <c r="B2606" s="60" t="s">
        <v>8753</v>
      </c>
      <c r="C2606" s="60">
        <v>659.81</v>
      </c>
      <c r="E2606" s="60">
        <v>60.45</v>
      </c>
      <c r="G2606" s="60">
        <v>1.26</v>
      </c>
      <c r="H2606" s="60">
        <v>60.45</v>
      </c>
      <c r="I2606" s="60">
        <v>13.36</v>
      </c>
    </row>
    <row r="2607" spans="1:9" x14ac:dyDescent="0.3">
      <c r="A2607" s="60" t="s">
        <v>1950</v>
      </c>
      <c r="B2607" s="60" t="s">
        <v>1951</v>
      </c>
      <c r="C2607" s="60">
        <v>1469.08</v>
      </c>
      <c r="E2607" s="60">
        <v>82.03</v>
      </c>
      <c r="G2607" s="60">
        <v>2.19</v>
      </c>
      <c r="H2607" s="60">
        <v>94.83</v>
      </c>
      <c r="I2607" s="60">
        <v>9.4600000000000009</v>
      </c>
    </row>
    <row r="2608" spans="1:9" x14ac:dyDescent="0.3">
      <c r="A2608" s="60" t="s">
        <v>1952</v>
      </c>
      <c r="B2608" s="60" t="s">
        <v>1953</v>
      </c>
      <c r="C2608" s="60">
        <v>1320.16</v>
      </c>
      <c r="E2608" s="60">
        <v>48.7</v>
      </c>
      <c r="G2608" s="60">
        <v>1.48</v>
      </c>
      <c r="H2608" s="60">
        <v>48.7</v>
      </c>
      <c r="I2608" s="60">
        <v>11.86</v>
      </c>
    </row>
    <row r="2609" spans="1:9" x14ac:dyDescent="0.3">
      <c r="A2609" s="60" t="s">
        <v>5390</v>
      </c>
      <c r="B2609" s="60" t="s">
        <v>8754</v>
      </c>
      <c r="C2609" s="60">
        <v>1155.01</v>
      </c>
      <c r="E2609" s="60">
        <v>17.21</v>
      </c>
      <c r="G2609" s="60">
        <v>0</v>
      </c>
      <c r="H2609" s="60">
        <v>22.04</v>
      </c>
      <c r="I2609" s="60">
        <v>2.65</v>
      </c>
    </row>
    <row r="2610" spans="1:9" x14ac:dyDescent="0.3">
      <c r="A2610" s="60" t="s">
        <v>1954</v>
      </c>
      <c r="B2610" s="60" t="s">
        <v>1955</v>
      </c>
      <c r="C2610" s="60">
        <v>5549.97</v>
      </c>
      <c r="E2610" s="60">
        <v>40.17</v>
      </c>
      <c r="G2610" s="60">
        <v>2.89</v>
      </c>
      <c r="H2610" s="60">
        <v>43.88</v>
      </c>
      <c r="I2610" s="60">
        <v>19.45</v>
      </c>
    </row>
    <row r="2611" spans="1:9" x14ac:dyDescent="0.3">
      <c r="A2611" s="60" t="s">
        <v>1956</v>
      </c>
      <c r="B2611" s="60" t="s">
        <v>1957</v>
      </c>
      <c r="C2611" s="60">
        <v>2100.0700000000002</v>
      </c>
      <c r="E2611" s="60">
        <v>16.39</v>
      </c>
      <c r="G2611" s="60">
        <v>0</v>
      </c>
      <c r="H2611" s="60">
        <v>26.14</v>
      </c>
      <c r="I2611" s="60">
        <v>27.34</v>
      </c>
    </row>
    <row r="2612" spans="1:9" x14ac:dyDescent="0.3">
      <c r="A2612" s="60" t="s">
        <v>1958</v>
      </c>
      <c r="B2612" s="60" t="s">
        <v>1959</v>
      </c>
      <c r="C2612" s="60">
        <v>14512.67</v>
      </c>
      <c r="E2612" s="60">
        <v>34.71</v>
      </c>
      <c r="G2612" s="60">
        <v>1.97</v>
      </c>
      <c r="H2612" s="60">
        <v>38.39</v>
      </c>
      <c r="I2612" s="60">
        <v>6.86</v>
      </c>
    </row>
    <row r="2613" spans="1:9" x14ac:dyDescent="0.3">
      <c r="A2613" s="60" t="s">
        <v>5391</v>
      </c>
      <c r="B2613" s="60" t="s">
        <v>8755</v>
      </c>
      <c r="C2613" s="60">
        <v>579.17999999999995</v>
      </c>
      <c r="E2613" s="60">
        <v>15.53</v>
      </c>
      <c r="G2613" s="60">
        <v>1.55</v>
      </c>
      <c r="H2613" s="60">
        <v>15.53</v>
      </c>
      <c r="I2613" s="60">
        <v>19.739999999999998</v>
      </c>
    </row>
    <row r="2614" spans="1:9" x14ac:dyDescent="0.3">
      <c r="A2614" s="60" t="s">
        <v>5392</v>
      </c>
      <c r="B2614" s="60" t="s">
        <v>8756</v>
      </c>
      <c r="C2614" s="60">
        <v>24775.84</v>
      </c>
      <c r="E2614" s="60">
        <v>29.63</v>
      </c>
      <c r="G2614" s="60">
        <v>1.21</v>
      </c>
      <c r="H2614" s="60">
        <v>32.24</v>
      </c>
      <c r="I2614" s="60">
        <v>15.27</v>
      </c>
    </row>
    <row r="2615" spans="1:9" x14ac:dyDescent="0.3">
      <c r="A2615" s="60" t="s">
        <v>1960</v>
      </c>
      <c r="B2615" s="60" t="s">
        <v>1961</v>
      </c>
      <c r="C2615" s="60">
        <v>1293.6400000000001</v>
      </c>
      <c r="E2615" s="60">
        <v>15.26</v>
      </c>
      <c r="G2615" s="60">
        <v>0.66</v>
      </c>
      <c r="H2615" s="60">
        <v>16.62</v>
      </c>
      <c r="I2615" s="60">
        <v>6.77</v>
      </c>
    </row>
    <row r="2616" spans="1:9" x14ac:dyDescent="0.3">
      <c r="A2616" s="60" t="s">
        <v>5393</v>
      </c>
      <c r="B2616" s="60" t="s">
        <v>8757</v>
      </c>
      <c r="C2616" s="60">
        <v>61.1</v>
      </c>
      <c r="E2616" s="60">
        <v>4.0999999999999996</v>
      </c>
      <c r="G2616" s="60">
        <v>0</v>
      </c>
      <c r="H2616" s="60">
        <v>39.5</v>
      </c>
      <c r="I2616" s="60">
        <v>-1116.67</v>
      </c>
    </row>
    <row r="2617" spans="1:9" x14ac:dyDescent="0.3">
      <c r="A2617" s="60" t="s">
        <v>1962</v>
      </c>
      <c r="B2617" s="60" t="s">
        <v>1963</v>
      </c>
      <c r="C2617" s="60">
        <v>2318.35</v>
      </c>
      <c r="E2617" s="60">
        <v>16.25</v>
      </c>
      <c r="G2617" s="60">
        <v>1.97</v>
      </c>
      <c r="H2617" s="60">
        <v>19.670000000000002</v>
      </c>
      <c r="I2617" s="60">
        <v>16.670000000000002</v>
      </c>
    </row>
    <row r="2618" spans="1:9" x14ac:dyDescent="0.3">
      <c r="A2618" s="60" t="s">
        <v>5394</v>
      </c>
      <c r="B2618" s="60" t="s">
        <v>8758</v>
      </c>
      <c r="C2618" s="60">
        <v>144.25</v>
      </c>
      <c r="E2618" s="60">
        <v>3.88</v>
      </c>
      <c r="G2618" s="60">
        <v>15.46</v>
      </c>
      <c r="H2618" s="60">
        <v>4.8</v>
      </c>
      <c r="I2618" s="60">
        <v>9.57</v>
      </c>
    </row>
    <row r="2619" spans="1:9" x14ac:dyDescent="0.3">
      <c r="A2619" s="60" t="s">
        <v>1964</v>
      </c>
      <c r="B2619" s="60" t="s">
        <v>1965</v>
      </c>
      <c r="C2619" s="60">
        <v>1246.71</v>
      </c>
      <c r="E2619" s="60">
        <v>14.47</v>
      </c>
      <c r="G2619" s="60">
        <v>0</v>
      </c>
      <c r="H2619" s="60">
        <v>15.6</v>
      </c>
      <c r="I2619" s="60">
        <v>3.26</v>
      </c>
    </row>
    <row r="2620" spans="1:9" x14ac:dyDescent="0.3">
      <c r="A2620" s="60" t="s">
        <v>5395</v>
      </c>
      <c r="B2620" s="60" t="s">
        <v>8759</v>
      </c>
      <c r="C2620" s="60">
        <v>481.98</v>
      </c>
      <c r="E2620" s="60">
        <v>45.5</v>
      </c>
      <c r="G2620" s="60">
        <v>2.37</v>
      </c>
      <c r="H2620" s="60">
        <v>50.81</v>
      </c>
      <c r="I2620" s="60">
        <v>2.88</v>
      </c>
    </row>
    <row r="2621" spans="1:9" x14ac:dyDescent="0.3">
      <c r="A2621" s="60" t="s">
        <v>5396</v>
      </c>
      <c r="B2621" s="60" t="s">
        <v>8760</v>
      </c>
      <c r="C2621" s="60">
        <v>27.6</v>
      </c>
      <c r="E2621" s="60">
        <v>1.05</v>
      </c>
      <c r="G2621" s="60">
        <v>0</v>
      </c>
      <c r="H2621" s="60">
        <v>1.34</v>
      </c>
      <c r="I2621" s="60">
        <v>-1.51</v>
      </c>
    </row>
    <row r="2622" spans="1:9" x14ac:dyDescent="0.3">
      <c r="A2622" s="60" t="s">
        <v>5397</v>
      </c>
      <c r="B2622" s="60" t="s">
        <v>8761</v>
      </c>
      <c r="C2622" s="60">
        <v>464.46</v>
      </c>
      <c r="E2622" s="60">
        <v>16.899999999999999</v>
      </c>
      <c r="G2622" s="60">
        <v>0</v>
      </c>
      <c r="H2622" s="60">
        <v>16.899999999999999</v>
      </c>
      <c r="I2622" s="60">
        <v>7.57</v>
      </c>
    </row>
    <row r="2623" spans="1:9" x14ac:dyDescent="0.3">
      <c r="A2623" s="60" t="s">
        <v>5398</v>
      </c>
      <c r="B2623" s="60" t="s">
        <v>8762</v>
      </c>
      <c r="C2623" s="60">
        <v>10.44</v>
      </c>
      <c r="E2623" s="60">
        <v>6.5000000000000002E-2</v>
      </c>
      <c r="G2623" s="60">
        <v>0</v>
      </c>
      <c r="H2623" s="60">
        <v>0.61</v>
      </c>
      <c r="I2623" s="60">
        <v>-25612.34</v>
      </c>
    </row>
    <row r="2624" spans="1:9" x14ac:dyDescent="0.3">
      <c r="A2624" s="60" t="s">
        <v>5399</v>
      </c>
      <c r="B2624" s="60" t="s">
        <v>8763</v>
      </c>
      <c r="C2624" s="60">
        <v>784.74</v>
      </c>
      <c r="E2624" s="60">
        <v>20.6</v>
      </c>
      <c r="G2624" s="60">
        <v>1.46</v>
      </c>
      <c r="H2624" s="60">
        <v>20.86</v>
      </c>
      <c r="I2624" s="60">
        <v>7.59</v>
      </c>
    </row>
    <row r="2625" spans="1:9" x14ac:dyDescent="0.3">
      <c r="A2625" s="60" t="s">
        <v>5400</v>
      </c>
      <c r="B2625" s="60" t="s">
        <v>8764</v>
      </c>
      <c r="C2625" s="60">
        <v>744.36</v>
      </c>
      <c r="E2625" s="60">
        <v>19.54</v>
      </c>
      <c r="G2625" s="60">
        <v>1.54</v>
      </c>
      <c r="H2625" s="60">
        <v>27.8</v>
      </c>
      <c r="I2625" s="60">
        <v>7.59</v>
      </c>
    </row>
    <row r="2626" spans="1:9" x14ac:dyDescent="0.3">
      <c r="A2626" s="60" t="s">
        <v>5401</v>
      </c>
      <c r="B2626" s="60" t="s">
        <v>8765</v>
      </c>
      <c r="C2626" s="60">
        <v>199.94</v>
      </c>
      <c r="E2626" s="60">
        <v>4.32</v>
      </c>
      <c r="G2626" s="60">
        <v>0</v>
      </c>
      <c r="H2626" s="60">
        <v>4.32</v>
      </c>
      <c r="I2626" s="60">
        <v>9.9700000000000006</v>
      </c>
    </row>
    <row r="2627" spans="1:9" x14ac:dyDescent="0.3">
      <c r="A2627" s="60" t="s">
        <v>5402</v>
      </c>
      <c r="B2627" s="60" t="s">
        <v>8766</v>
      </c>
      <c r="C2627" s="60">
        <v>514.71</v>
      </c>
      <c r="E2627" s="60">
        <v>9.5859000000000005</v>
      </c>
      <c r="G2627" s="60">
        <v>0</v>
      </c>
      <c r="H2627" s="60">
        <v>12.02</v>
      </c>
      <c r="I2627" s="60">
        <v>-32.840000000000003</v>
      </c>
    </row>
    <row r="2628" spans="1:9" x14ac:dyDescent="0.3">
      <c r="A2628" s="60" t="s">
        <v>1966</v>
      </c>
      <c r="B2628" s="60" t="s">
        <v>1967</v>
      </c>
      <c r="C2628" s="60">
        <v>25447.45</v>
      </c>
      <c r="E2628" s="60">
        <v>19.82</v>
      </c>
      <c r="G2628" s="60">
        <v>0</v>
      </c>
      <c r="H2628" s="60">
        <v>28.31</v>
      </c>
      <c r="I2628" s="60">
        <v>8.68</v>
      </c>
    </row>
    <row r="2629" spans="1:9" x14ac:dyDescent="0.3">
      <c r="A2629" s="60" t="s">
        <v>5403</v>
      </c>
      <c r="B2629" s="60" t="s">
        <v>8767</v>
      </c>
      <c r="C2629" s="60">
        <v>61.7</v>
      </c>
      <c r="E2629" s="60">
        <v>22.8</v>
      </c>
      <c r="G2629" s="60">
        <v>2.63</v>
      </c>
      <c r="H2629" s="60">
        <v>25.95</v>
      </c>
      <c r="I2629" s="60">
        <v>10.99</v>
      </c>
    </row>
    <row r="2630" spans="1:9" x14ac:dyDescent="0.3">
      <c r="A2630" s="60" t="s">
        <v>5404</v>
      </c>
      <c r="B2630" s="60" t="s">
        <v>8768</v>
      </c>
      <c r="C2630" s="60">
        <v>676.02</v>
      </c>
      <c r="E2630" s="60">
        <v>6.38</v>
      </c>
      <c r="G2630" s="60">
        <v>0</v>
      </c>
      <c r="H2630" s="60">
        <v>7.53</v>
      </c>
      <c r="I2630" s="60">
        <v>-270.26</v>
      </c>
    </row>
    <row r="2631" spans="1:9" x14ac:dyDescent="0.3">
      <c r="A2631" s="60" t="s">
        <v>1968</v>
      </c>
      <c r="B2631" s="60" t="s">
        <v>1969</v>
      </c>
      <c r="C2631" s="60">
        <v>3422.49</v>
      </c>
      <c r="E2631" s="60">
        <v>63.55</v>
      </c>
      <c r="G2631" s="60">
        <v>0</v>
      </c>
      <c r="H2631" s="60">
        <v>72.709999999999994</v>
      </c>
      <c r="I2631" s="60">
        <v>6.85</v>
      </c>
    </row>
    <row r="2632" spans="1:9" x14ac:dyDescent="0.3">
      <c r="A2632" s="60" t="s">
        <v>1970</v>
      </c>
      <c r="B2632" s="60" t="s">
        <v>1971</v>
      </c>
      <c r="C2632" s="60">
        <v>18382.91</v>
      </c>
      <c r="E2632" s="60">
        <v>17.010000000000002</v>
      </c>
      <c r="G2632" s="60">
        <v>2</v>
      </c>
      <c r="H2632" s="60">
        <v>17.09</v>
      </c>
      <c r="I2632" s="60">
        <v>8.44</v>
      </c>
    </row>
    <row r="2633" spans="1:9" x14ac:dyDescent="0.3">
      <c r="A2633" s="60" t="s">
        <v>5405</v>
      </c>
      <c r="B2633" s="60" t="s">
        <v>8769</v>
      </c>
      <c r="C2633" s="60">
        <v>6099.04</v>
      </c>
      <c r="E2633" s="60">
        <v>35.89</v>
      </c>
      <c r="G2633" s="60">
        <v>0</v>
      </c>
      <c r="H2633" s="60">
        <v>35.89</v>
      </c>
      <c r="I2633" s="60">
        <v>25.82</v>
      </c>
    </row>
    <row r="2634" spans="1:9" x14ac:dyDescent="0.3">
      <c r="A2634" s="60" t="s">
        <v>5406</v>
      </c>
      <c r="B2634" s="60" t="s">
        <v>8770</v>
      </c>
      <c r="C2634" s="60">
        <v>534.58000000000004</v>
      </c>
      <c r="E2634" s="60">
        <v>13.05</v>
      </c>
      <c r="G2634" s="60">
        <v>0</v>
      </c>
      <c r="H2634" s="60">
        <v>13.15</v>
      </c>
      <c r="I2634" s="60">
        <v>0.09</v>
      </c>
    </row>
    <row r="2635" spans="1:9" x14ac:dyDescent="0.3">
      <c r="A2635" s="60" t="s">
        <v>5407</v>
      </c>
      <c r="B2635" s="60" t="s">
        <v>8771</v>
      </c>
      <c r="C2635" s="60">
        <v>72.510000000000005</v>
      </c>
      <c r="E2635" s="60">
        <v>8.5500000000000007</v>
      </c>
      <c r="G2635" s="60">
        <v>4.66</v>
      </c>
      <c r="H2635" s="60">
        <v>10.210000000000001</v>
      </c>
      <c r="I2635" s="60">
        <v>1.87</v>
      </c>
    </row>
    <row r="2636" spans="1:9" x14ac:dyDescent="0.3">
      <c r="A2636" s="60" t="s">
        <v>5408</v>
      </c>
      <c r="B2636" s="60" t="s">
        <v>8772</v>
      </c>
      <c r="C2636" s="60">
        <v>527.46</v>
      </c>
      <c r="E2636" s="60">
        <v>19.45</v>
      </c>
      <c r="G2636" s="60">
        <v>2.4700000000000002</v>
      </c>
      <c r="H2636" s="60">
        <v>28.1</v>
      </c>
      <c r="I2636" s="60">
        <v>31.27</v>
      </c>
    </row>
    <row r="2637" spans="1:9" x14ac:dyDescent="0.3">
      <c r="A2637" s="60" t="s">
        <v>5409</v>
      </c>
      <c r="B2637" s="60" t="s">
        <v>8773</v>
      </c>
      <c r="C2637" s="60">
        <v>108.14</v>
      </c>
      <c r="E2637" s="60">
        <v>5.45</v>
      </c>
      <c r="G2637" s="60">
        <v>0</v>
      </c>
      <c r="H2637" s="60">
        <v>5.8</v>
      </c>
      <c r="I2637" s="60">
        <v>-9.15</v>
      </c>
    </row>
    <row r="2638" spans="1:9" x14ac:dyDescent="0.3">
      <c r="A2638" s="60" t="s">
        <v>1972</v>
      </c>
      <c r="B2638" s="60" t="s">
        <v>1973</v>
      </c>
      <c r="C2638" s="60">
        <v>1412.81</v>
      </c>
      <c r="E2638" s="60">
        <v>24.4</v>
      </c>
      <c r="G2638" s="60">
        <v>1.64</v>
      </c>
      <c r="H2638" s="60">
        <v>38.299999999999997</v>
      </c>
      <c r="I2638" s="60">
        <v>11.83</v>
      </c>
    </row>
    <row r="2639" spans="1:9" x14ac:dyDescent="0.3">
      <c r="A2639" s="60" t="s">
        <v>1974</v>
      </c>
      <c r="B2639" s="60" t="s">
        <v>1975</v>
      </c>
      <c r="C2639" s="60">
        <v>4220.55</v>
      </c>
      <c r="E2639" s="60">
        <v>3.39</v>
      </c>
      <c r="G2639" s="60">
        <v>0</v>
      </c>
      <c r="H2639" s="60">
        <v>5.74</v>
      </c>
      <c r="I2639" s="60">
        <v>1.23</v>
      </c>
    </row>
    <row r="2640" spans="1:9" x14ac:dyDescent="0.3">
      <c r="A2640" s="60" t="s">
        <v>5410</v>
      </c>
      <c r="B2640" s="60" t="s">
        <v>8774</v>
      </c>
      <c r="C2640" s="60">
        <v>114.87</v>
      </c>
      <c r="E2640" s="60">
        <v>1.74</v>
      </c>
      <c r="G2640" s="60">
        <v>0</v>
      </c>
      <c r="H2640" s="60">
        <v>2.56</v>
      </c>
      <c r="I2640" s="60">
        <v>19.57</v>
      </c>
    </row>
    <row r="2641" spans="1:9" x14ac:dyDescent="0.3">
      <c r="A2641" s="60" t="s">
        <v>1976</v>
      </c>
      <c r="B2641" s="60" t="s">
        <v>1977</v>
      </c>
      <c r="C2641" s="60">
        <v>100461.3</v>
      </c>
      <c r="E2641" s="60">
        <v>82.53</v>
      </c>
      <c r="G2641" s="60">
        <v>2.91</v>
      </c>
      <c r="H2641" s="60">
        <v>89.97</v>
      </c>
      <c r="I2641" s="60">
        <v>6.4</v>
      </c>
    </row>
    <row r="2642" spans="1:9" x14ac:dyDescent="0.3">
      <c r="A2642" s="60" t="s">
        <v>1978</v>
      </c>
      <c r="B2642" s="60" t="s">
        <v>1979</v>
      </c>
      <c r="C2642" s="60">
        <v>10901.92</v>
      </c>
      <c r="E2642" s="60">
        <v>25.65</v>
      </c>
      <c r="G2642" s="60">
        <v>3.98</v>
      </c>
      <c r="H2642" s="60">
        <v>32.17</v>
      </c>
      <c r="I2642" s="60">
        <v>12.62</v>
      </c>
    </row>
    <row r="2643" spans="1:9" x14ac:dyDescent="0.3">
      <c r="A2643" s="60" t="s">
        <v>5411</v>
      </c>
      <c r="B2643" s="60" t="s">
        <v>8775</v>
      </c>
      <c r="C2643" s="60">
        <v>86.53</v>
      </c>
      <c r="E2643" s="60">
        <v>4.3499999999999996</v>
      </c>
      <c r="G2643" s="60">
        <v>0</v>
      </c>
      <c r="H2643" s="60">
        <v>5.49</v>
      </c>
      <c r="I2643" s="60">
        <v>-33.340000000000003</v>
      </c>
    </row>
    <row r="2644" spans="1:9" x14ac:dyDescent="0.3">
      <c r="A2644" s="60" t="s">
        <v>5412</v>
      </c>
      <c r="B2644" s="60" t="s">
        <v>8776</v>
      </c>
      <c r="C2644" s="60">
        <v>96.54</v>
      </c>
      <c r="E2644" s="60">
        <v>12.2</v>
      </c>
      <c r="G2644" s="60">
        <v>2.0499999999999998</v>
      </c>
      <c r="H2644" s="60">
        <v>12.2</v>
      </c>
      <c r="I2644" s="60">
        <v>16.36</v>
      </c>
    </row>
    <row r="2645" spans="1:9" x14ac:dyDescent="0.3">
      <c r="A2645" s="60" t="s">
        <v>5413</v>
      </c>
      <c r="B2645" s="60" t="s">
        <v>8777</v>
      </c>
      <c r="C2645" s="60">
        <v>42.83</v>
      </c>
      <c r="E2645" s="60">
        <v>0.92290000000000005</v>
      </c>
      <c r="G2645" s="60">
        <v>0</v>
      </c>
      <c r="H2645" s="60">
        <v>1.32</v>
      </c>
      <c r="I2645" s="60">
        <v>-25.01</v>
      </c>
    </row>
    <row r="2646" spans="1:9" x14ac:dyDescent="0.3">
      <c r="A2646" s="60" t="s">
        <v>5414</v>
      </c>
      <c r="B2646" s="60" t="s">
        <v>8778</v>
      </c>
      <c r="C2646" s="60">
        <v>221.68</v>
      </c>
      <c r="E2646" s="60">
        <v>13.95</v>
      </c>
      <c r="G2646" s="60">
        <v>0</v>
      </c>
      <c r="H2646" s="60">
        <v>20.49</v>
      </c>
      <c r="I2646" s="60">
        <v>11.08</v>
      </c>
    </row>
    <row r="2647" spans="1:9" x14ac:dyDescent="0.3">
      <c r="A2647" s="60" t="s">
        <v>5415</v>
      </c>
      <c r="B2647" s="60" t="s">
        <v>8779</v>
      </c>
      <c r="C2647" s="60">
        <v>2583.58</v>
      </c>
      <c r="E2647" s="60">
        <v>51.8</v>
      </c>
      <c r="G2647" s="60">
        <v>0</v>
      </c>
      <c r="H2647" s="60">
        <v>87</v>
      </c>
      <c r="I2647" s="60">
        <v>-39.26</v>
      </c>
    </row>
    <row r="2648" spans="1:9" x14ac:dyDescent="0.3">
      <c r="A2648" s="60" t="s">
        <v>1980</v>
      </c>
      <c r="B2648" s="60" t="s">
        <v>1981</v>
      </c>
      <c r="C2648" s="60">
        <v>6922.78</v>
      </c>
      <c r="E2648" s="60">
        <v>15.4</v>
      </c>
      <c r="G2648" s="60">
        <v>4.16</v>
      </c>
      <c r="H2648" s="60">
        <v>17.54</v>
      </c>
      <c r="I2648" s="60">
        <v>2.27</v>
      </c>
    </row>
    <row r="2649" spans="1:9" x14ac:dyDescent="0.3">
      <c r="A2649" s="60" t="s">
        <v>174</v>
      </c>
      <c r="B2649" s="60" t="s">
        <v>175</v>
      </c>
      <c r="C2649" s="60">
        <v>12511.77</v>
      </c>
      <c r="E2649" s="60">
        <v>80.040000000000006</v>
      </c>
      <c r="G2649" s="60">
        <v>2.7</v>
      </c>
      <c r="H2649" s="60">
        <v>80.040000000000006</v>
      </c>
      <c r="I2649" s="60">
        <v>138.28</v>
      </c>
    </row>
    <row r="2650" spans="1:9" x14ac:dyDescent="0.3">
      <c r="A2650" s="60" t="s">
        <v>5416</v>
      </c>
      <c r="B2650" s="60" t="s">
        <v>8780</v>
      </c>
      <c r="C2650" s="60">
        <v>4662</v>
      </c>
      <c r="E2650" s="60">
        <v>9.85</v>
      </c>
      <c r="G2650" s="60">
        <v>2.8</v>
      </c>
      <c r="H2650" s="60">
        <v>13.65</v>
      </c>
      <c r="I2650" s="60">
        <v>8.82</v>
      </c>
    </row>
    <row r="2651" spans="1:9" x14ac:dyDescent="0.3">
      <c r="A2651" s="60" t="s">
        <v>5417</v>
      </c>
      <c r="B2651" s="60" t="s">
        <v>8781</v>
      </c>
      <c r="C2651" s="60">
        <v>709.27</v>
      </c>
      <c r="E2651" s="60">
        <v>4.75</v>
      </c>
      <c r="G2651" s="60">
        <v>0</v>
      </c>
      <c r="H2651" s="60">
        <v>5.88</v>
      </c>
      <c r="I2651" s="60">
        <v>8.18</v>
      </c>
    </row>
    <row r="2652" spans="1:9" x14ac:dyDescent="0.3">
      <c r="A2652" s="60" t="s">
        <v>1982</v>
      </c>
      <c r="B2652" s="60" t="s">
        <v>1983</v>
      </c>
      <c r="C2652" s="60">
        <v>1041.95</v>
      </c>
      <c r="E2652" s="60">
        <v>14.8</v>
      </c>
      <c r="G2652" s="60">
        <v>0</v>
      </c>
      <c r="H2652" s="60">
        <v>15.33</v>
      </c>
      <c r="I2652" s="60">
        <v>6.04</v>
      </c>
    </row>
    <row r="2653" spans="1:9" x14ac:dyDescent="0.3">
      <c r="A2653" s="60" t="s">
        <v>1984</v>
      </c>
      <c r="B2653" s="60" t="s">
        <v>1985</v>
      </c>
      <c r="C2653" s="60">
        <v>2069.5500000000002</v>
      </c>
      <c r="E2653" s="60">
        <v>39.28</v>
      </c>
      <c r="G2653" s="60">
        <v>0</v>
      </c>
      <c r="H2653" s="60">
        <v>39.549999999999997</v>
      </c>
      <c r="I2653" s="60">
        <v>3.83</v>
      </c>
    </row>
    <row r="2654" spans="1:9" x14ac:dyDescent="0.3">
      <c r="A2654" s="60" t="s">
        <v>1986</v>
      </c>
      <c r="B2654" s="60" t="s">
        <v>1987</v>
      </c>
      <c r="C2654" s="60">
        <v>40510.910000000003</v>
      </c>
      <c r="E2654" s="60">
        <v>113.11</v>
      </c>
      <c r="G2654" s="60">
        <v>3.25</v>
      </c>
      <c r="H2654" s="60">
        <v>138.13</v>
      </c>
      <c r="I2654" s="60">
        <v>648.51</v>
      </c>
    </row>
    <row r="2655" spans="1:9" x14ac:dyDescent="0.3">
      <c r="A2655" s="60" t="s">
        <v>5418</v>
      </c>
      <c r="B2655" s="60" t="s">
        <v>8782</v>
      </c>
      <c r="C2655" s="60">
        <v>194.84</v>
      </c>
      <c r="E2655" s="60">
        <v>5.35</v>
      </c>
      <c r="G2655" s="60">
        <v>0</v>
      </c>
      <c r="H2655" s="60">
        <v>6</v>
      </c>
      <c r="I2655" s="60">
        <v>-5.6</v>
      </c>
    </row>
    <row r="2656" spans="1:9" x14ac:dyDescent="0.3">
      <c r="A2656" s="60" t="s">
        <v>5419</v>
      </c>
      <c r="B2656" s="60" t="s">
        <v>8783</v>
      </c>
      <c r="C2656" s="60">
        <v>380.3</v>
      </c>
      <c r="E2656" s="60">
        <v>32.33</v>
      </c>
      <c r="G2656" s="60">
        <v>0.37</v>
      </c>
      <c r="H2656" s="60">
        <v>32.33</v>
      </c>
      <c r="I2656" s="60">
        <v>14.14</v>
      </c>
    </row>
    <row r="2657" spans="1:9" x14ac:dyDescent="0.3">
      <c r="A2657" s="60" t="s">
        <v>1988</v>
      </c>
      <c r="B2657" s="60" t="s">
        <v>1989</v>
      </c>
      <c r="C2657" s="60">
        <v>48375.33</v>
      </c>
      <c r="E2657" s="60">
        <v>21.67</v>
      </c>
      <c r="G2657" s="60">
        <v>2.31</v>
      </c>
      <c r="H2657" s="60">
        <v>24.41</v>
      </c>
      <c r="I2657" s="60">
        <v>4.6900000000000004</v>
      </c>
    </row>
    <row r="2658" spans="1:9" x14ac:dyDescent="0.3">
      <c r="A2658" s="60" t="s">
        <v>5420</v>
      </c>
      <c r="B2658" s="60" t="s">
        <v>8784</v>
      </c>
      <c r="C2658" s="60">
        <v>2073.44</v>
      </c>
      <c r="E2658" s="60">
        <v>40.549999999999997</v>
      </c>
      <c r="G2658" s="60">
        <v>2.37</v>
      </c>
      <c r="H2658" s="60">
        <v>41.44</v>
      </c>
      <c r="I2658" s="60">
        <v>-0.54</v>
      </c>
    </row>
    <row r="2659" spans="1:9" x14ac:dyDescent="0.3">
      <c r="A2659" s="60" t="s">
        <v>1990</v>
      </c>
      <c r="B2659" s="60" t="s">
        <v>1991</v>
      </c>
      <c r="C2659" s="60">
        <v>2660.2</v>
      </c>
      <c r="E2659" s="60">
        <v>33.28</v>
      </c>
      <c r="G2659" s="60">
        <v>2.4</v>
      </c>
      <c r="H2659" s="60">
        <v>34.630000000000003</v>
      </c>
      <c r="I2659" s="60">
        <v>7.94</v>
      </c>
    </row>
    <row r="2660" spans="1:9" x14ac:dyDescent="0.3">
      <c r="A2660" s="60" t="s">
        <v>5421</v>
      </c>
      <c r="B2660" s="60" t="s">
        <v>8785</v>
      </c>
      <c r="C2660" s="60">
        <v>0.51</v>
      </c>
      <c r="E2660" s="60">
        <v>1.21E-2</v>
      </c>
      <c r="G2660" s="60">
        <v>0</v>
      </c>
      <c r="H2660" s="60">
        <v>0.26</v>
      </c>
      <c r="I2660" s="60">
        <v>-128.84</v>
      </c>
    </row>
    <row r="2661" spans="1:9" x14ac:dyDescent="0.3">
      <c r="A2661" s="60" t="s">
        <v>1992</v>
      </c>
      <c r="B2661" s="60" t="s">
        <v>1993</v>
      </c>
      <c r="C2661" s="60">
        <v>10511.87</v>
      </c>
      <c r="E2661" s="60">
        <v>55.23</v>
      </c>
      <c r="G2661" s="60">
        <v>0</v>
      </c>
      <c r="H2661" s="60">
        <v>60.6</v>
      </c>
      <c r="I2661" s="60">
        <v>20.92</v>
      </c>
    </row>
    <row r="2662" spans="1:9" x14ac:dyDescent="0.3">
      <c r="A2662" s="60" t="s">
        <v>1994</v>
      </c>
      <c r="B2662" s="60" t="s">
        <v>1995</v>
      </c>
      <c r="C2662" s="60">
        <v>1438.25</v>
      </c>
      <c r="E2662" s="60">
        <v>16.21</v>
      </c>
      <c r="G2662" s="60">
        <v>0</v>
      </c>
      <c r="H2662" s="60">
        <v>16.47</v>
      </c>
      <c r="I2662" s="60">
        <v>6.11</v>
      </c>
    </row>
    <row r="2663" spans="1:9" x14ac:dyDescent="0.3">
      <c r="A2663" s="60" t="s">
        <v>5422</v>
      </c>
      <c r="B2663" s="60" t="s">
        <v>8786</v>
      </c>
      <c r="C2663" s="60">
        <v>14928.88</v>
      </c>
      <c r="E2663" s="60">
        <v>16.36</v>
      </c>
      <c r="G2663" s="60">
        <v>2.17</v>
      </c>
      <c r="H2663" s="60">
        <v>18.64</v>
      </c>
      <c r="I2663" s="60">
        <v>-0.72</v>
      </c>
    </row>
    <row r="2664" spans="1:9" x14ac:dyDescent="0.3">
      <c r="A2664" s="60" t="s">
        <v>5423</v>
      </c>
      <c r="B2664" s="60" t="s">
        <v>8787</v>
      </c>
      <c r="C2664" s="60">
        <v>570.57000000000005</v>
      </c>
      <c r="E2664" s="60">
        <v>6.7</v>
      </c>
      <c r="G2664" s="60">
        <v>7.16</v>
      </c>
      <c r="H2664" s="60">
        <v>14.9</v>
      </c>
      <c r="I2664" s="60">
        <v>5.78</v>
      </c>
    </row>
    <row r="2665" spans="1:9" x14ac:dyDescent="0.3">
      <c r="A2665" s="60" t="s">
        <v>5424</v>
      </c>
      <c r="B2665" s="60" t="s">
        <v>8788</v>
      </c>
      <c r="C2665" s="60">
        <v>174.11</v>
      </c>
      <c r="E2665" s="60">
        <v>3.65</v>
      </c>
      <c r="G2665" s="60">
        <v>0</v>
      </c>
      <c r="H2665" s="60">
        <v>11.76</v>
      </c>
      <c r="I2665" s="60">
        <v>4.38</v>
      </c>
    </row>
    <row r="2666" spans="1:9" x14ac:dyDescent="0.3">
      <c r="A2666" s="60" t="s">
        <v>1996</v>
      </c>
      <c r="B2666" s="60" t="s">
        <v>1997</v>
      </c>
      <c r="C2666" s="60">
        <v>1264.45</v>
      </c>
      <c r="E2666" s="60">
        <v>25.75</v>
      </c>
      <c r="G2666" s="60">
        <v>2.33</v>
      </c>
      <c r="H2666" s="60">
        <v>26.49</v>
      </c>
      <c r="I2666" s="60">
        <v>29.45</v>
      </c>
    </row>
    <row r="2667" spans="1:9" x14ac:dyDescent="0.3">
      <c r="A2667" s="60" t="s">
        <v>5425</v>
      </c>
      <c r="B2667" s="60" t="s">
        <v>8789</v>
      </c>
      <c r="C2667" s="60">
        <v>587.39</v>
      </c>
      <c r="E2667" s="60">
        <v>21.6</v>
      </c>
      <c r="G2667" s="60">
        <v>9.6300000000000008</v>
      </c>
      <c r="H2667" s="60">
        <v>21.85</v>
      </c>
      <c r="I2667" s="60">
        <v>10.29</v>
      </c>
    </row>
    <row r="2668" spans="1:9" x14ac:dyDescent="0.3">
      <c r="A2668" s="60" t="s">
        <v>5426</v>
      </c>
      <c r="B2668" s="60" t="s">
        <v>8790</v>
      </c>
      <c r="C2668" s="60">
        <v>571.20000000000005</v>
      </c>
      <c r="E2668" s="60">
        <v>27.24</v>
      </c>
      <c r="G2668" s="60">
        <v>0.18</v>
      </c>
      <c r="H2668" s="60">
        <v>27.48</v>
      </c>
      <c r="I2668" s="60">
        <v>14.31</v>
      </c>
    </row>
    <row r="2669" spans="1:9" x14ac:dyDescent="0.3">
      <c r="A2669" s="60" t="s">
        <v>1998</v>
      </c>
      <c r="B2669" s="60" t="s">
        <v>1999</v>
      </c>
      <c r="C2669" s="60">
        <v>2777.21</v>
      </c>
      <c r="E2669" s="60">
        <v>34.700000000000003</v>
      </c>
      <c r="G2669" s="60">
        <v>0.69</v>
      </c>
      <c r="H2669" s="60">
        <v>34.799999999999997</v>
      </c>
      <c r="I2669" s="60">
        <v>13.37</v>
      </c>
    </row>
    <row r="2670" spans="1:9" x14ac:dyDescent="0.3">
      <c r="A2670" s="60" t="s">
        <v>2000</v>
      </c>
      <c r="B2670" s="60" t="s">
        <v>2001</v>
      </c>
      <c r="C2670" s="60">
        <v>176443.16</v>
      </c>
      <c r="E2670" s="60">
        <v>40.909999999999997</v>
      </c>
      <c r="G2670" s="60">
        <v>3.42</v>
      </c>
      <c r="H2670" s="60">
        <v>46.89</v>
      </c>
      <c r="I2670" s="60">
        <v>32.47</v>
      </c>
    </row>
    <row r="2671" spans="1:9" x14ac:dyDescent="0.3">
      <c r="A2671" s="60" t="s">
        <v>5427</v>
      </c>
      <c r="B2671" s="60" t="s">
        <v>8791</v>
      </c>
      <c r="C2671" s="60">
        <v>635.39</v>
      </c>
      <c r="E2671" s="60">
        <v>15</v>
      </c>
      <c r="G2671" s="60">
        <v>0</v>
      </c>
      <c r="H2671" s="60">
        <v>17.22</v>
      </c>
      <c r="I2671" s="60">
        <v>543.75</v>
      </c>
    </row>
    <row r="2672" spans="1:9" x14ac:dyDescent="0.3">
      <c r="A2672" s="60" t="s">
        <v>2002</v>
      </c>
      <c r="B2672" s="60" t="s">
        <v>2003</v>
      </c>
      <c r="C2672" s="60">
        <v>13357.77</v>
      </c>
      <c r="E2672" s="60">
        <v>64.44</v>
      </c>
      <c r="G2672" s="60">
        <v>2.8</v>
      </c>
      <c r="H2672" s="60">
        <v>87.29</v>
      </c>
      <c r="I2672" s="60">
        <v>8.6</v>
      </c>
    </row>
    <row r="2673" spans="1:9" x14ac:dyDescent="0.3">
      <c r="A2673" s="60" t="s">
        <v>5428</v>
      </c>
      <c r="B2673" s="60" t="s">
        <v>8792</v>
      </c>
      <c r="C2673" s="60">
        <v>123.87</v>
      </c>
      <c r="E2673" s="60">
        <v>11.75</v>
      </c>
      <c r="G2673" s="60">
        <v>0</v>
      </c>
      <c r="H2673" s="60">
        <v>16.71</v>
      </c>
      <c r="I2673" s="60">
        <v>-12.3</v>
      </c>
    </row>
    <row r="2674" spans="1:9" x14ac:dyDescent="0.3">
      <c r="A2674" s="60" t="s">
        <v>5429</v>
      </c>
      <c r="B2674" s="60" t="s">
        <v>8793</v>
      </c>
      <c r="C2674" s="60">
        <v>31.43</v>
      </c>
      <c r="E2674" s="60">
        <v>3.21</v>
      </c>
      <c r="G2674" s="60">
        <v>0</v>
      </c>
      <c r="H2674" s="60">
        <v>8.4</v>
      </c>
      <c r="I2674" s="60">
        <v>-28.99</v>
      </c>
    </row>
    <row r="2675" spans="1:9" x14ac:dyDescent="0.3">
      <c r="A2675" s="60" t="s">
        <v>5430</v>
      </c>
      <c r="B2675" s="60" t="s">
        <v>8794</v>
      </c>
      <c r="C2675" s="60">
        <v>780.03</v>
      </c>
      <c r="E2675" s="60">
        <v>37.75</v>
      </c>
      <c r="G2675" s="60">
        <v>0</v>
      </c>
      <c r="H2675" s="60">
        <v>37.85</v>
      </c>
      <c r="I2675" s="60">
        <v>1225</v>
      </c>
    </row>
    <row r="2676" spans="1:9" x14ac:dyDescent="0.3">
      <c r="A2676" s="60" t="s">
        <v>5431</v>
      </c>
      <c r="B2676" s="60" t="s">
        <v>8795</v>
      </c>
      <c r="C2676" s="60">
        <v>178.94</v>
      </c>
      <c r="E2676" s="60">
        <v>2.68</v>
      </c>
      <c r="G2676" s="60">
        <v>0</v>
      </c>
      <c r="H2676" s="60">
        <v>3.14</v>
      </c>
      <c r="I2676" s="60">
        <v>-33.909999999999997</v>
      </c>
    </row>
    <row r="2677" spans="1:9" x14ac:dyDescent="0.3">
      <c r="A2677" s="60" t="s">
        <v>2004</v>
      </c>
      <c r="B2677" s="60" t="s">
        <v>2005</v>
      </c>
      <c r="C2677" s="60">
        <v>5682.71</v>
      </c>
      <c r="E2677" s="60">
        <v>47.57</v>
      </c>
      <c r="G2677" s="60">
        <v>0</v>
      </c>
      <c r="H2677" s="60">
        <v>58.54</v>
      </c>
      <c r="I2677" s="60">
        <v>42.5</v>
      </c>
    </row>
    <row r="2678" spans="1:9" x14ac:dyDescent="0.3">
      <c r="A2678" s="60" t="s">
        <v>5432</v>
      </c>
      <c r="B2678" s="60" t="s">
        <v>8796</v>
      </c>
      <c r="C2678" s="60">
        <v>1894.84</v>
      </c>
      <c r="E2678" s="60">
        <v>4.9000000000000004</v>
      </c>
      <c r="G2678" s="60">
        <v>0</v>
      </c>
      <c r="H2678" s="60">
        <v>7.44</v>
      </c>
      <c r="I2678" s="60">
        <v>-6.3</v>
      </c>
    </row>
    <row r="2679" spans="1:9" x14ac:dyDescent="0.3">
      <c r="A2679" s="60" t="s">
        <v>5433</v>
      </c>
      <c r="B2679" s="60" t="s">
        <v>8797</v>
      </c>
      <c r="C2679" s="60">
        <v>17.57</v>
      </c>
      <c r="E2679" s="60">
        <v>2.38</v>
      </c>
      <c r="G2679" s="60">
        <v>0</v>
      </c>
      <c r="H2679" s="60">
        <v>3.19</v>
      </c>
      <c r="I2679" s="60">
        <v>8.83</v>
      </c>
    </row>
    <row r="2680" spans="1:9" x14ac:dyDescent="0.3">
      <c r="A2680" s="60" t="s">
        <v>5434</v>
      </c>
      <c r="B2680" s="60" t="s">
        <v>8798</v>
      </c>
      <c r="C2680" s="60">
        <v>6835.34</v>
      </c>
      <c r="E2680" s="60">
        <v>7.52</v>
      </c>
      <c r="G2680" s="60">
        <v>5.88</v>
      </c>
      <c r="H2680" s="60">
        <v>9.68</v>
      </c>
      <c r="I2680" s="60">
        <v>8.69</v>
      </c>
    </row>
    <row r="2681" spans="1:9" x14ac:dyDescent="0.3">
      <c r="A2681" s="60" t="s">
        <v>5435</v>
      </c>
      <c r="B2681" s="60" t="s">
        <v>8799</v>
      </c>
      <c r="C2681" s="60">
        <v>407.07</v>
      </c>
      <c r="E2681" s="60">
        <v>9.8699999999999992</v>
      </c>
      <c r="G2681" s="60">
        <v>0</v>
      </c>
      <c r="H2681" s="60">
        <v>18.98</v>
      </c>
      <c r="I2681" s="60">
        <v>-64.2</v>
      </c>
    </row>
    <row r="2682" spans="1:9" x14ac:dyDescent="0.3">
      <c r="A2682" s="60" t="s">
        <v>2006</v>
      </c>
      <c r="B2682" s="60" t="s">
        <v>2007</v>
      </c>
      <c r="C2682" s="60">
        <v>31582.59</v>
      </c>
      <c r="E2682" s="60">
        <v>33.450000000000003</v>
      </c>
      <c r="G2682" s="60">
        <v>1.43</v>
      </c>
      <c r="H2682" s="60">
        <v>42.64</v>
      </c>
      <c r="I2682" s="60">
        <v>32.520000000000003</v>
      </c>
    </row>
    <row r="2683" spans="1:9" x14ac:dyDescent="0.3">
      <c r="A2683" s="60" t="s">
        <v>5436</v>
      </c>
      <c r="B2683" s="60" t="s">
        <v>8800</v>
      </c>
      <c r="C2683" s="60">
        <v>925.01</v>
      </c>
      <c r="E2683" s="60">
        <v>29.92</v>
      </c>
      <c r="G2683" s="60">
        <v>0</v>
      </c>
      <c r="H2683" s="60">
        <v>37.01</v>
      </c>
      <c r="I2683" s="60">
        <v>18.559999999999999</v>
      </c>
    </row>
    <row r="2684" spans="1:9" x14ac:dyDescent="0.3">
      <c r="A2684" s="60" t="s">
        <v>2008</v>
      </c>
      <c r="B2684" s="60" t="s">
        <v>2009</v>
      </c>
      <c r="C2684" s="60">
        <v>6632.51</v>
      </c>
      <c r="E2684" s="60">
        <v>71.88</v>
      </c>
      <c r="G2684" s="60">
        <v>2.09</v>
      </c>
      <c r="H2684" s="60">
        <v>73.73</v>
      </c>
      <c r="I2684" s="60">
        <v>8.94</v>
      </c>
    </row>
    <row r="2685" spans="1:9" x14ac:dyDescent="0.3">
      <c r="A2685" s="60" t="s">
        <v>2010</v>
      </c>
      <c r="B2685" s="60" t="s">
        <v>2011</v>
      </c>
      <c r="C2685" s="60">
        <v>2034.35</v>
      </c>
      <c r="E2685" s="60">
        <v>24.35</v>
      </c>
      <c r="G2685" s="60">
        <v>4.72</v>
      </c>
      <c r="H2685" s="60">
        <v>30.41</v>
      </c>
      <c r="I2685" s="60">
        <v>0.56000000000000005</v>
      </c>
    </row>
    <row r="2686" spans="1:9" x14ac:dyDescent="0.3">
      <c r="A2686" s="60" t="s">
        <v>5437</v>
      </c>
      <c r="B2686" s="60" t="s">
        <v>8801</v>
      </c>
      <c r="C2686" s="60">
        <v>339.92</v>
      </c>
      <c r="E2686" s="60">
        <v>11.15</v>
      </c>
      <c r="G2686" s="60">
        <v>0</v>
      </c>
      <c r="H2686" s="60">
        <v>12.23</v>
      </c>
      <c r="I2686" s="60">
        <v>5.14</v>
      </c>
    </row>
    <row r="2687" spans="1:9" x14ac:dyDescent="0.3">
      <c r="A2687" s="60" t="s">
        <v>5438</v>
      </c>
      <c r="B2687" s="60" t="s">
        <v>8802</v>
      </c>
      <c r="C2687" s="60">
        <v>1341.09</v>
      </c>
      <c r="E2687" s="60">
        <v>15.15</v>
      </c>
      <c r="G2687" s="60">
        <v>0.53</v>
      </c>
      <c r="H2687" s="60">
        <v>15.15</v>
      </c>
      <c r="I2687" s="60">
        <v>1.52</v>
      </c>
    </row>
    <row r="2688" spans="1:9" x14ac:dyDescent="0.3">
      <c r="A2688" s="60" t="s">
        <v>5439</v>
      </c>
      <c r="B2688" s="60" t="s">
        <v>8803</v>
      </c>
      <c r="C2688" s="60">
        <v>1375.66</v>
      </c>
      <c r="E2688" s="60">
        <v>11.87</v>
      </c>
      <c r="G2688" s="60">
        <v>5.05</v>
      </c>
      <c r="H2688" s="60">
        <v>11.87</v>
      </c>
      <c r="I2688" s="60">
        <v>-7.0000000000000007E-2</v>
      </c>
    </row>
    <row r="2689" spans="1:9" x14ac:dyDescent="0.3">
      <c r="A2689" s="60" t="s">
        <v>2012</v>
      </c>
      <c r="B2689" s="60" t="s">
        <v>2013</v>
      </c>
      <c r="C2689" s="60">
        <v>2043.66</v>
      </c>
      <c r="E2689" s="60">
        <v>21.15</v>
      </c>
      <c r="G2689" s="60">
        <v>1.89</v>
      </c>
      <c r="H2689" s="60">
        <v>24.76</v>
      </c>
      <c r="I2689" s="60">
        <v>11.3</v>
      </c>
    </row>
    <row r="2690" spans="1:9" x14ac:dyDescent="0.3">
      <c r="A2690" s="60" t="s">
        <v>2014</v>
      </c>
      <c r="B2690" s="60" t="s">
        <v>2015</v>
      </c>
      <c r="C2690" s="60">
        <v>9800.39</v>
      </c>
      <c r="E2690" s="60">
        <v>54.57</v>
      </c>
      <c r="G2690" s="60">
        <v>3.67</v>
      </c>
      <c r="H2690" s="60">
        <v>54.57</v>
      </c>
      <c r="I2690" s="60">
        <v>13.59</v>
      </c>
    </row>
    <row r="2691" spans="1:9" x14ac:dyDescent="0.3">
      <c r="A2691" s="60" t="s">
        <v>2016</v>
      </c>
      <c r="B2691" s="60" t="s">
        <v>2017</v>
      </c>
      <c r="C2691" s="60">
        <v>9420.69</v>
      </c>
      <c r="E2691" s="60">
        <v>87.57</v>
      </c>
      <c r="G2691" s="60">
        <v>1.51</v>
      </c>
      <c r="H2691" s="60">
        <v>99.47</v>
      </c>
      <c r="I2691" s="60">
        <v>11.57</v>
      </c>
    </row>
    <row r="2692" spans="1:9" x14ac:dyDescent="0.3">
      <c r="A2692" s="60" t="s">
        <v>5440</v>
      </c>
      <c r="B2692" s="60" t="s">
        <v>8804</v>
      </c>
      <c r="C2692" s="60">
        <v>81.760000000000005</v>
      </c>
      <c r="E2692" s="60">
        <v>7.5998999999999999</v>
      </c>
      <c r="G2692" s="60">
        <v>0</v>
      </c>
      <c r="H2692" s="60">
        <v>8.91</v>
      </c>
      <c r="I2692" s="60">
        <v>6.53</v>
      </c>
    </row>
    <row r="2693" spans="1:9" x14ac:dyDescent="0.3">
      <c r="A2693" s="60" t="s">
        <v>5441</v>
      </c>
      <c r="B2693" s="60" t="s">
        <v>8805</v>
      </c>
      <c r="C2693" s="60">
        <v>65.95</v>
      </c>
      <c r="E2693" s="60">
        <v>10.3</v>
      </c>
      <c r="G2693" s="60">
        <v>0</v>
      </c>
      <c r="H2693" s="60">
        <v>12.3</v>
      </c>
      <c r="I2693" s="60">
        <v>-1.1399999999999999</v>
      </c>
    </row>
    <row r="2694" spans="1:9" x14ac:dyDescent="0.3">
      <c r="A2694" s="60" t="s">
        <v>5442</v>
      </c>
      <c r="B2694" s="60" t="s">
        <v>8806</v>
      </c>
      <c r="C2694" s="60">
        <v>378.84</v>
      </c>
      <c r="E2694" s="60">
        <v>6.26</v>
      </c>
      <c r="G2694" s="60">
        <v>0</v>
      </c>
      <c r="H2694" s="60">
        <v>7.55</v>
      </c>
      <c r="I2694" s="60">
        <v>-3.73</v>
      </c>
    </row>
    <row r="2695" spans="1:9" x14ac:dyDescent="0.3">
      <c r="A2695" s="60" t="s">
        <v>5443</v>
      </c>
      <c r="B2695" s="60" t="s">
        <v>8807</v>
      </c>
      <c r="C2695" s="60">
        <v>796.7</v>
      </c>
      <c r="E2695" s="60">
        <v>18.88</v>
      </c>
      <c r="G2695" s="60">
        <v>0</v>
      </c>
      <c r="H2695" s="60">
        <v>21.15</v>
      </c>
      <c r="I2695" s="60">
        <v>-13.03</v>
      </c>
    </row>
    <row r="2696" spans="1:9" x14ac:dyDescent="0.3">
      <c r="A2696" s="60" t="s">
        <v>5444</v>
      </c>
      <c r="B2696" s="60" t="s">
        <v>8808</v>
      </c>
      <c r="C2696" s="60">
        <v>92.77</v>
      </c>
      <c r="E2696" s="60">
        <v>31.1</v>
      </c>
      <c r="G2696" s="60">
        <v>3.47</v>
      </c>
      <c r="H2696" s="60">
        <v>31.1</v>
      </c>
      <c r="I2696" s="60">
        <v>8.4700000000000006</v>
      </c>
    </row>
    <row r="2697" spans="1:9" x14ac:dyDescent="0.3">
      <c r="A2697" s="60" t="s">
        <v>5445</v>
      </c>
      <c r="B2697" s="60" t="s">
        <v>8809</v>
      </c>
      <c r="C2697" s="60">
        <v>18638.900000000001</v>
      </c>
      <c r="E2697" s="60">
        <v>74.962500000000006</v>
      </c>
      <c r="G2697" s="60">
        <v>0</v>
      </c>
      <c r="H2697" s="60">
        <v>86.01</v>
      </c>
      <c r="I2697" s="60">
        <v>11.02</v>
      </c>
    </row>
    <row r="2698" spans="1:9" x14ac:dyDescent="0.3">
      <c r="A2698" s="60" t="s">
        <v>5446</v>
      </c>
      <c r="B2698" s="60" t="s">
        <v>8810</v>
      </c>
      <c r="C2698" s="60">
        <v>114.32</v>
      </c>
      <c r="E2698" s="60">
        <v>5.35</v>
      </c>
      <c r="G2698" s="60">
        <v>0</v>
      </c>
      <c r="H2698" s="60">
        <v>8.6</v>
      </c>
      <c r="I2698" s="60">
        <v>-36.58</v>
      </c>
    </row>
    <row r="2699" spans="1:9" x14ac:dyDescent="0.3">
      <c r="A2699" s="60" t="s">
        <v>5447</v>
      </c>
      <c r="B2699" s="60" t="s">
        <v>8811</v>
      </c>
      <c r="C2699" s="60">
        <v>164.73</v>
      </c>
      <c r="E2699" s="60">
        <v>9.9499999999999993</v>
      </c>
      <c r="G2699" s="60">
        <v>0</v>
      </c>
      <c r="H2699" s="60">
        <v>10.119999999999999</v>
      </c>
      <c r="I2699" s="60">
        <v>7.1</v>
      </c>
    </row>
    <row r="2700" spans="1:9" x14ac:dyDescent="0.3">
      <c r="A2700" s="60" t="s">
        <v>5448</v>
      </c>
      <c r="B2700" s="60" t="s">
        <v>8812</v>
      </c>
      <c r="C2700" s="60">
        <v>2567.5100000000002</v>
      </c>
      <c r="E2700" s="60">
        <v>22.65</v>
      </c>
      <c r="G2700" s="60">
        <v>2.4700000000000002</v>
      </c>
      <c r="H2700" s="60">
        <v>26.29</v>
      </c>
      <c r="I2700" s="60">
        <v>3.65</v>
      </c>
    </row>
    <row r="2701" spans="1:9" x14ac:dyDescent="0.3">
      <c r="A2701" s="60" t="s">
        <v>5449</v>
      </c>
      <c r="B2701" s="60" t="s">
        <v>8813</v>
      </c>
      <c r="C2701" s="60">
        <v>5012.41</v>
      </c>
      <c r="E2701" s="60">
        <v>12</v>
      </c>
      <c r="G2701" s="60">
        <v>0</v>
      </c>
      <c r="H2701" s="60">
        <v>16.28</v>
      </c>
      <c r="I2701" s="60">
        <v>9.9600000000000009</v>
      </c>
    </row>
    <row r="2702" spans="1:9" x14ac:dyDescent="0.3">
      <c r="A2702" s="60" t="s">
        <v>2018</v>
      </c>
      <c r="B2702" s="60" t="s">
        <v>2019</v>
      </c>
      <c r="C2702" s="60">
        <v>1590.44</v>
      </c>
      <c r="E2702" s="60">
        <v>119.97</v>
      </c>
      <c r="G2702" s="60">
        <v>1.1499999999999999</v>
      </c>
      <c r="H2702" s="60">
        <v>123.18</v>
      </c>
      <c r="I2702" s="60">
        <v>15.02</v>
      </c>
    </row>
    <row r="2703" spans="1:9" x14ac:dyDescent="0.3">
      <c r="A2703" s="60" t="s">
        <v>141</v>
      </c>
      <c r="B2703" s="60" t="s">
        <v>142</v>
      </c>
      <c r="C2703" s="60">
        <v>17966.599999999999</v>
      </c>
      <c r="E2703" s="60">
        <v>48.86</v>
      </c>
      <c r="G2703" s="60">
        <v>0.89</v>
      </c>
      <c r="H2703" s="60">
        <v>50.8</v>
      </c>
      <c r="I2703" s="60">
        <v>4.05</v>
      </c>
    </row>
    <row r="2704" spans="1:9" x14ac:dyDescent="0.3">
      <c r="A2704" s="60" t="s">
        <v>5450</v>
      </c>
      <c r="B2704" s="60" t="s">
        <v>8814</v>
      </c>
      <c r="C2704" s="60">
        <v>326.89</v>
      </c>
      <c r="E2704" s="60">
        <v>6.94</v>
      </c>
      <c r="G2704" s="60">
        <v>0</v>
      </c>
      <c r="H2704" s="60">
        <v>7.65</v>
      </c>
      <c r="I2704" s="60">
        <v>8.31</v>
      </c>
    </row>
    <row r="2705" spans="1:9" x14ac:dyDescent="0.3">
      <c r="A2705" s="60" t="s">
        <v>2020</v>
      </c>
      <c r="B2705" s="60" t="s">
        <v>2021</v>
      </c>
      <c r="C2705" s="60">
        <v>14779.02</v>
      </c>
      <c r="E2705" s="60">
        <v>43.86</v>
      </c>
      <c r="G2705" s="60">
        <v>0.56999999999999995</v>
      </c>
      <c r="H2705" s="60">
        <v>43.99</v>
      </c>
      <c r="I2705" s="60">
        <v>3.42</v>
      </c>
    </row>
    <row r="2706" spans="1:9" x14ac:dyDescent="0.3">
      <c r="A2706" s="60" t="s">
        <v>2022</v>
      </c>
      <c r="B2706" s="60" t="s">
        <v>2023</v>
      </c>
      <c r="C2706" s="60">
        <v>1252.8900000000001</v>
      </c>
      <c r="E2706" s="60">
        <v>74</v>
      </c>
      <c r="G2706" s="60">
        <v>0.27</v>
      </c>
      <c r="H2706" s="60">
        <v>74</v>
      </c>
      <c r="I2706" s="60">
        <v>16.38</v>
      </c>
    </row>
    <row r="2707" spans="1:9" x14ac:dyDescent="0.3">
      <c r="A2707" s="60" t="s">
        <v>2024</v>
      </c>
      <c r="B2707" s="60" t="s">
        <v>2025</v>
      </c>
      <c r="C2707" s="60">
        <v>2342.09</v>
      </c>
      <c r="E2707" s="60">
        <v>86.95</v>
      </c>
      <c r="G2707" s="60">
        <v>1.1499999999999999</v>
      </c>
      <c r="H2707" s="60">
        <v>126.06</v>
      </c>
      <c r="I2707" s="60">
        <v>22.67</v>
      </c>
    </row>
    <row r="2708" spans="1:9" x14ac:dyDescent="0.3">
      <c r="A2708" s="60" t="s">
        <v>5451</v>
      </c>
      <c r="B2708" s="60" t="s">
        <v>8815</v>
      </c>
      <c r="C2708" s="60">
        <v>942.14</v>
      </c>
      <c r="E2708" s="60">
        <v>14.45</v>
      </c>
      <c r="G2708" s="60">
        <v>7.61</v>
      </c>
      <c r="H2708" s="60">
        <v>14.45</v>
      </c>
      <c r="I2708" s="60">
        <v>8.3699999999999992</v>
      </c>
    </row>
    <row r="2709" spans="1:9" x14ac:dyDescent="0.3">
      <c r="A2709" s="60" t="s">
        <v>5452</v>
      </c>
      <c r="B2709" s="60" t="s">
        <v>8816</v>
      </c>
      <c r="C2709" s="60">
        <v>79.819999999999993</v>
      </c>
      <c r="E2709" s="60">
        <v>11</v>
      </c>
      <c r="G2709" s="60">
        <v>0</v>
      </c>
      <c r="H2709" s="60">
        <v>14.96</v>
      </c>
      <c r="I2709" s="60">
        <v>5.07</v>
      </c>
    </row>
    <row r="2710" spans="1:9" x14ac:dyDescent="0.3">
      <c r="A2710" s="60" t="s">
        <v>2026</v>
      </c>
      <c r="B2710" s="60" t="s">
        <v>2027</v>
      </c>
      <c r="C2710" s="60">
        <v>6163.4</v>
      </c>
      <c r="E2710" s="60">
        <v>63.33</v>
      </c>
      <c r="G2710" s="60">
        <v>4.8</v>
      </c>
      <c r="H2710" s="60">
        <v>69.11</v>
      </c>
      <c r="I2710" s="60">
        <v>28.5</v>
      </c>
    </row>
    <row r="2711" spans="1:9" x14ac:dyDescent="0.3">
      <c r="A2711" s="60" t="s">
        <v>2028</v>
      </c>
      <c r="B2711" s="60" t="s">
        <v>2029</v>
      </c>
      <c r="C2711" s="60">
        <v>3789.17</v>
      </c>
      <c r="E2711" s="60">
        <v>138.16999999999999</v>
      </c>
      <c r="G2711" s="60">
        <v>1.45</v>
      </c>
      <c r="H2711" s="60">
        <v>138.16999999999999</v>
      </c>
      <c r="I2711" s="60">
        <v>25.14</v>
      </c>
    </row>
    <row r="2712" spans="1:9" x14ac:dyDescent="0.3">
      <c r="A2712" s="60" t="s">
        <v>5453</v>
      </c>
      <c r="B2712" s="60" t="s">
        <v>8817</v>
      </c>
      <c r="C2712" s="60">
        <v>110.48</v>
      </c>
      <c r="E2712" s="60">
        <v>11.02</v>
      </c>
      <c r="G2712" s="60">
        <v>4.63</v>
      </c>
      <c r="H2712" s="60">
        <v>11.89</v>
      </c>
      <c r="I2712" s="60">
        <v>0.92</v>
      </c>
    </row>
    <row r="2713" spans="1:9" x14ac:dyDescent="0.3">
      <c r="A2713" s="60" t="s">
        <v>5454</v>
      </c>
      <c r="B2713" s="60" t="s">
        <v>8818</v>
      </c>
      <c r="C2713" s="60">
        <v>99.38</v>
      </c>
      <c r="E2713" s="60">
        <v>27.05</v>
      </c>
      <c r="G2713" s="60">
        <v>2.96</v>
      </c>
      <c r="H2713" s="60">
        <v>27.3</v>
      </c>
      <c r="I2713" s="60">
        <v>10.66</v>
      </c>
    </row>
    <row r="2714" spans="1:9" x14ac:dyDescent="0.3">
      <c r="A2714" s="60" t="s">
        <v>5455</v>
      </c>
      <c r="B2714" s="60" t="s">
        <v>8819</v>
      </c>
      <c r="C2714" s="60">
        <v>204.11</v>
      </c>
      <c r="E2714" s="60">
        <v>23.2</v>
      </c>
      <c r="G2714" s="60">
        <v>0</v>
      </c>
      <c r="H2714" s="60">
        <v>28.28</v>
      </c>
      <c r="I2714" s="60">
        <v>-0.85</v>
      </c>
    </row>
    <row r="2715" spans="1:9" x14ac:dyDescent="0.3">
      <c r="A2715" s="60" t="s">
        <v>5456</v>
      </c>
      <c r="B2715" s="60" t="s">
        <v>8820</v>
      </c>
      <c r="C2715" s="60">
        <v>207.11</v>
      </c>
      <c r="E2715" s="60">
        <v>10.46</v>
      </c>
      <c r="G2715" s="60">
        <v>0</v>
      </c>
      <c r="H2715" s="60">
        <v>10.46</v>
      </c>
      <c r="I2715" s="60">
        <v>-23.75</v>
      </c>
    </row>
    <row r="2716" spans="1:9" x14ac:dyDescent="0.3">
      <c r="A2716" s="60" t="s">
        <v>2030</v>
      </c>
      <c r="B2716" s="60" t="s">
        <v>2031</v>
      </c>
      <c r="C2716" s="60">
        <v>5175.07</v>
      </c>
      <c r="E2716" s="60">
        <v>39.880000000000003</v>
      </c>
      <c r="G2716" s="60">
        <v>3.81</v>
      </c>
      <c r="H2716" s="60">
        <v>47.41</v>
      </c>
      <c r="I2716" s="60">
        <v>30.04</v>
      </c>
    </row>
    <row r="2717" spans="1:9" x14ac:dyDescent="0.3">
      <c r="A2717" s="60" t="s">
        <v>5457</v>
      </c>
      <c r="B2717" s="60" t="s">
        <v>8821</v>
      </c>
      <c r="C2717" s="60">
        <v>20066.650000000001</v>
      </c>
      <c r="E2717" s="60">
        <v>70.17</v>
      </c>
      <c r="G2717" s="60">
        <v>3.42</v>
      </c>
      <c r="H2717" s="60">
        <v>99.47</v>
      </c>
      <c r="I2717" s="60">
        <v>-137.81</v>
      </c>
    </row>
    <row r="2718" spans="1:9" x14ac:dyDescent="0.3">
      <c r="A2718" s="60" t="s">
        <v>5458</v>
      </c>
      <c r="B2718" s="60" t="s">
        <v>8822</v>
      </c>
      <c r="C2718" s="60">
        <v>739.98</v>
      </c>
      <c r="E2718" s="60">
        <v>16.649999999999999</v>
      </c>
      <c r="G2718" s="60">
        <v>2.2799999999999998</v>
      </c>
      <c r="H2718" s="60">
        <v>16.649999999999999</v>
      </c>
      <c r="I2718" s="60">
        <v>9.3000000000000007</v>
      </c>
    </row>
    <row r="2719" spans="1:9" x14ac:dyDescent="0.3">
      <c r="A2719" s="60" t="s">
        <v>5459</v>
      </c>
      <c r="B2719" s="60" t="s">
        <v>8823</v>
      </c>
      <c r="C2719" s="60">
        <v>462.55</v>
      </c>
      <c r="E2719" s="60">
        <v>7.45</v>
      </c>
      <c r="G2719" s="60">
        <v>0</v>
      </c>
      <c r="H2719" s="60">
        <v>9.2899999999999991</v>
      </c>
      <c r="I2719" s="60">
        <v>2.31</v>
      </c>
    </row>
    <row r="2720" spans="1:9" x14ac:dyDescent="0.3">
      <c r="A2720" s="60" t="s">
        <v>5460</v>
      </c>
      <c r="B2720" s="60" t="s">
        <v>8824</v>
      </c>
      <c r="C2720" s="60">
        <v>4.4000000000000004</v>
      </c>
      <c r="E2720" s="60">
        <v>1.57</v>
      </c>
      <c r="G2720" s="60">
        <v>0</v>
      </c>
      <c r="H2720" s="60">
        <v>3.16</v>
      </c>
      <c r="I2720" s="60">
        <v>-5.78</v>
      </c>
    </row>
    <row r="2721" spans="1:9" x14ac:dyDescent="0.3">
      <c r="A2721" s="60" t="s">
        <v>5461</v>
      </c>
      <c r="B2721" s="60" t="s">
        <v>8825</v>
      </c>
      <c r="C2721" s="60">
        <v>1767.22</v>
      </c>
      <c r="E2721" s="60">
        <v>67.41</v>
      </c>
      <c r="G2721" s="60">
        <v>0</v>
      </c>
      <c r="H2721" s="60">
        <v>71.66</v>
      </c>
      <c r="I2721" s="60">
        <v>-2.46</v>
      </c>
    </row>
    <row r="2722" spans="1:9" x14ac:dyDescent="0.3">
      <c r="A2722" s="60" t="s">
        <v>2032</v>
      </c>
      <c r="B2722" s="60" t="s">
        <v>2033</v>
      </c>
      <c r="C2722" s="60">
        <v>10514.16</v>
      </c>
      <c r="E2722" s="60">
        <v>68.72</v>
      </c>
      <c r="G2722" s="60">
        <v>0</v>
      </c>
      <c r="H2722" s="60">
        <v>72.94</v>
      </c>
      <c r="I2722" s="60">
        <v>14.59</v>
      </c>
    </row>
    <row r="2723" spans="1:9" x14ac:dyDescent="0.3">
      <c r="A2723" s="60" t="s">
        <v>5462</v>
      </c>
      <c r="B2723" s="60" t="s">
        <v>8826</v>
      </c>
      <c r="C2723" s="60">
        <v>29700.6</v>
      </c>
      <c r="E2723" s="60">
        <v>32.770000000000003</v>
      </c>
      <c r="G2723" s="60">
        <v>0</v>
      </c>
      <c r="H2723" s="60">
        <v>43.25</v>
      </c>
      <c r="I2723" s="60">
        <v>-4.8600000000000003</v>
      </c>
    </row>
    <row r="2724" spans="1:9" x14ac:dyDescent="0.3">
      <c r="A2724" s="60" t="s">
        <v>5463</v>
      </c>
      <c r="B2724" s="60" t="s">
        <v>8827</v>
      </c>
      <c r="C2724" s="60">
        <v>29029.91</v>
      </c>
      <c r="E2724" s="60">
        <v>32.03</v>
      </c>
      <c r="G2724" s="60">
        <v>0</v>
      </c>
      <c r="H2724" s="60">
        <v>43.64</v>
      </c>
      <c r="I2724" s="60">
        <v>-4.8600000000000003</v>
      </c>
    </row>
    <row r="2725" spans="1:9" x14ac:dyDescent="0.3">
      <c r="A2725" s="60" t="s">
        <v>5464</v>
      </c>
      <c r="B2725" s="60" t="s">
        <v>8828</v>
      </c>
      <c r="C2725" s="60">
        <v>28785.200000000001</v>
      </c>
      <c r="E2725" s="60">
        <v>31.76</v>
      </c>
      <c r="G2725" s="60">
        <v>0</v>
      </c>
      <c r="H2725" s="60">
        <v>41.68</v>
      </c>
      <c r="I2725" s="60">
        <v>-4.8600000000000003</v>
      </c>
    </row>
    <row r="2726" spans="1:9" x14ac:dyDescent="0.3">
      <c r="A2726" s="60" t="s">
        <v>5465</v>
      </c>
      <c r="B2726" s="60" t="s">
        <v>8829</v>
      </c>
      <c r="C2726" s="60">
        <v>394.07</v>
      </c>
      <c r="E2726" s="60">
        <v>18.04</v>
      </c>
      <c r="G2726" s="60">
        <v>2.5499999999999998</v>
      </c>
      <c r="H2726" s="60">
        <v>25.35</v>
      </c>
      <c r="I2726" s="60">
        <v>15.89</v>
      </c>
    </row>
    <row r="2727" spans="1:9" x14ac:dyDescent="0.3">
      <c r="A2727" s="60" t="s">
        <v>5466</v>
      </c>
      <c r="B2727" s="60" t="s">
        <v>8830</v>
      </c>
      <c r="C2727" s="60">
        <v>2357.85</v>
      </c>
      <c r="E2727" s="60">
        <v>5.98</v>
      </c>
      <c r="G2727" s="60">
        <v>0</v>
      </c>
      <c r="H2727" s="60">
        <v>14.16</v>
      </c>
      <c r="I2727" s="60">
        <v>-6.68</v>
      </c>
    </row>
    <row r="2728" spans="1:9" x14ac:dyDescent="0.3">
      <c r="A2728" s="60" t="s">
        <v>5467</v>
      </c>
      <c r="B2728" s="60" t="s">
        <v>8831</v>
      </c>
      <c r="C2728" s="60">
        <v>802.94</v>
      </c>
      <c r="E2728" s="60">
        <v>21.7</v>
      </c>
      <c r="G2728" s="60">
        <v>0</v>
      </c>
      <c r="H2728" s="60">
        <v>43.38</v>
      </c>
      <c r="I2728" s="60">
        <v>21.98</v>
      </c>
    </row>
    <row r="2729" spans="1:9" x14ac:dyDescent="0.3">
      <c r="A2729" s="60" t="s">
        <v>5468</v>
      </c>
      <c r="B2729" s="60" t="s">
        <v>8832</v>
      </c>
      <c r="C2729" s="60">
        <v>203.65</v>
      </c>
      <c r="E2729" s="60">
        <v>20.399999999999999</v>
      </c>
      <c r="G2729" s="60">
        <v>3.14</v>
      </c>
      <c r="H2729" s="60">
        <v>20.399999999999999</v>
      </c>
      <c r="I2729" s="60">
        <v>8.14</v>
      </c>
    </row>
    <row r="2730" spans="1:9" x14ac:dyDescent="0.3">
      <c r="A2730" s="60" t="s">
        <v>5469</v>
      </c>
      <c r="B2730" s="60" t="s">
        <v>8833</v>
      </c>
      <c r="C2730" s="60">
        <v>241.72</v>
      </c>
      <c r="E2730" s="60">
        <v>16.75</v>
      </c>
      <c r="G2730" s="60">
        <v>1.01</v>
      </c>
      <c r="H2730" s="60">
        <v>17.739999999999998</v>
      </c>
      <c r="I2730" s="60">
        <v>7.67</v>
      </c>
    </row>
    <row r="2731" spans="1:9" x14ac:dyDescent="0.3">
      <c r="A2731" s="60" t="s">
        <v>5470</v>
      </c>
      <c r="B2731" s="60" t="s">
        <v>8834</v>
      </c>
      <c r="C2731" s="60">
        <v>978.81</v>
      </c>
      <c r="E2731" s="60">
        <v>57.05</v>
      </c>
      <c r="G2731" s="60">
        <v>0</v>
      </c>
      <c r="H2731" s="60">
        <v>57.05</v>
      </c>
      <c r="I2731" s="60">
        <v>16.73</v>
      </c>
    </row>
    <row r="2732" spans="1:9" x14ac:dyDescent="0.3">
      <c r="A2732" s="60" t="s">
        <v>2034</v>
      </c>
      <c r="B2732" s="60" t="s">
        <v>2035</v>
      </c>
      <c r="C2732" s="60">
        <v>7271.6</v>
      </c>
      <c r="E2732" s="60">
        <v>48.36</v>
      </c>
      <c r="G2732" s="60">
        <v>2.65</v>
      </c>
      <c r="H2732" s="60">
        <v>59.05</v>
      </c>
      <c r="I2732" s="60">
        <v>18.93</v>
      </c>
    </row>
    <row r="2733" spans="1:9" x14ac:dyDescent="0.3">
      <c r="A2733" s="60" t="s">
        <v>5471</v>
      </c>
      <c r="B2733" s="60" t="s">
        <v>8835</v>
      </c>
      <c r="C2733" s="60">
        <v>492.21</v>
      </c>
      <c r="E2733" s="60">
        <v>51.25</v>
      </c>
      <c r="G2733" s="60">
        <v>2.15</v>
      </c>
      <c r="H2733" s="60">
        <v>51.8</v>
      </c>
      <c r="I2733" s="60">
        <v>102.93</v>
      </c>
    </row>
    <row r="2734" spans="1:9" x14ac:dyDescent="0.3">
      <c r="A2734" s="60" t="s">
        <v>5472</v>
      </c>
      <c r="B2734" s="60" t="s">
        <v>8836</v>
      </c>
      <c r="C2734" s="60">
        <v>590.94000000000005</v>
      </c>
      <c r="E2734" s="60">
        <v>18.45</v>
      </c>
      <c r="G2734" s="60">
        <v>0</v>
      </c>
      <c r="H2734" s="60">
        <v>27.01</v>
      </c>
      <c r="I2734" s="60">
        <v>6.51</v>
      </c>
    </row>
    <row r="2735" spans="1:9" x14ac:dyDescent="0.3">
      <c r="A2735" s="60" t="s">
        <v>2036</v>
      </c>
      <c r="B2735" s="60" t="s">
        <v>2037</v>
      </c>
      <c r="C2735" s="60">
        <v>8907.0400000000009</v>
      </c>
      <c r="E2735" s="60">
        <v>126.87</v>
      </c>
      <c r="G2735" s="60">
        <v>0.95</v>
      </c>
      <c r="H2735" s="60">
        <v>126.87</v>
      </c>
      <c r="I2735" s="60">
        <v>31.86</v>
      </c>
    </row>
    <row r="2736" spans="1:9" x14ac:dyDescent="0.3">
      <c r="A2736" s="60" t="s">
        <v>5473</v>
      </c>
      <c r="B2736" s="60" t="s">
        <v>8837</v>
      </c>
      <c r="C2736" s="60">
        <v>5.09</v>
      </c>
      <c r="E2736" s="60">
        <v>0.22500000000000001</v>
      </c>
      <c r="G2736" s="60">
        <v>0</v>
      </c>
      <c r="H2736" s="60">
        <v>0.5</v>
      </c>
      <c r="I2736" s="60">
        <v>-5.95</v>
      </c>
    </row>
    <row r="2737" spans="1:9" x14ac:dyDescent="0.3">
      <c r="A2737" s="60" t="s">
        <v>5474</v>
      </c>
      <c r="B2737" s="60" t="s">
        <v>8838</v>
      </c>
      <c r="C2737" s="60">
        <v>13.57</v>
      </c>
      <c r="E2737" s="60">
        <v>2.5299999999999998</v>
      </c>
      <c r="G2737" s="60">
        <v>0</v>
      </c>
      <c r="H2737" s="60">
        <v>4</v>
      </c>
      <c r="I2737" s="60">
        <v>0.77</v>
      </c>
    </row>
    <row r="2738" spans="1:9" x14ac:dyDescent="0.3">
      <c r="A2738" s="60" t="s">
        <v>2038</v>
      </c>
      <c r="B2738" s="60" t="s">
        <v>2039</v>
      </c>
      <c r="C2738" s="60">
        <v>4972.6400000000003</v>
      </c>
      <c r="E2738" s="60">
        <v>75.31</v>
      </c>
      <c r="G2738" s="60">
        <v>1.7</v>
      </c>
      <c r="H2738" s="60">
        <v>78.05</v>
      </c>
      <c r="I2738" s="60">
        <v>26.69</v>
      </c>
    </row>
    <row r="2739" spans="1:9" x14ac:dyDescent="0.3">
      <c r="A2739" s="60" t="s">
        <v>5475</v>
      </c>
      <c r="B2739" s="60" t="s">
        <v>8839</v>
      </c>
      <c r="C2739" s="60">
        <v>11.5</v>
      </c>
      <c r="E2739" s="60">
        <v>3.91</v>
      </c>
      <c r="G2739" s="60">
        <v>0</v>
      </c>
      <c r="H2739" s="60">
        <v>10.15</v>
      </c>
      <c r="I2739" s="60">
        <v>-48.89</v>
      </c>
    </row>
    <row r="2740" spans="1:9" x14ac:dyDescent="0.3">
      <c r="A2740" s="60" t="s">
        <v>5476</v>
      </c>
      <c r="B2740" s="60" t="s">
        <v>8840</v>
      </c>
      <c r="C2740" s="60">
        <v>167.31</v>
      </c>
      <c r="E2740" s="60">
        <v>3</v>
      </c>
      <c r="G2740" s="60">
        <v>0</v>
      </c>
      <c r="H2740" s="60">
        <v>3.82</v>
      </c>
      <c r="I2740" s="60">
        <v>-15.49</v>
      </c>
    </row>
    <row r="2741" spans="1:9" x14ac:dyDescent="0.3">
      <c r="A2741" s="60" t="s">
        <v>2040</v>
      </c>
      <c r="B2741" s="60" t="s">
        <v>2041</v>
      </c>
      <c r="C2741" s="60">
        <v>6531.6</v>
      </c>
      <c r="E2741" s="60">
        <v>48.86</v>
      </c>
      <c r="G2741" s="60">
        <v>2.78</v>
      </c>
      <c r="H2741" s="60">
        <v>54.53</v>
      </c>
      <c r="I2741" s="60">
        <v>33.520000000000003</v>
      </c>
    </row>
    <row r="2742" spans="1:9" x14ac:dyDescent="0.3">
      <c r="A2742" s="60" t="s">
        <v>5477</v>
      </c>
      <c r="B2742" s="60" t="s">
        <v>8841</v>
      </c>
      <c r="C2742" s="60">
        <v>2.5</v>
      </c>
      <c r="E2742" s="60">
        <v>1.44</v>
      </c>
      <c r="G2742" s="60">
        <v>0</v>
      </c>
      <c r="H2742" s="60">
        <v>7.3</v>
      </c>
      <c r="I2742" s="60">
        <v>-65.319999999999993</v>
      </c>
    </row>
    <row r="2743" spans="1:9" x14ac:dyDescent="0.3">
      <c r="A2743" s="60" t="s">
        <v>5478</v>
      </c>
      <c r="B2743" s="60" t="s">
        <v>8842</v>
      </c>
      <c r="C2743" s="60">
        <v>591.49</v>
      </c>
      <c r="E2743" s="60">
        <v>4.4800000000000004</v>
      </c>
      <c r="G2743" s="60">
        <v>0</v>
      </c>
      <c r="H2743" s="60">
        <v>6.13</v>
      </c>
      <c r="I2743" s="60">
        <v>8.76</v>
      </c>
    </row>
    <row r="2744" spans="1:9" x14ac:dyDescent="0.3">
      <c r="A2744" s="60" t="s">
        <v>2042</v>
      </c>
      <c r="B2744" s="60" t="s">
        <v>2043</v>
      </c>
      <c r="C2744" s="60">
        <v>9902.6</v>
      </c>
      <c r="E2744" s="60">
        <v>43.47</v>
      </c>
      <c r="G2744" s="60">
        <v>0.37</v>
      </c>
      <c r="H2744" s="60">
        <v>52.31</v>
      </c>
      <c r="I2744" s="60">
        <v>13.98</v>
      </c>
    </row>
    <row r="2745" spans="1:9" x14ac:dyDescent="0.3">
      <c r="A2745" s="60" t="s">
        <v>5479</v>
      </c>
      <c r="B2745" s="60" t="s">
        <v>8843</v>
      </c>
      <c r="C2745" s="60">
        <v>7950.32</v>
      </c>
      <c r="E2745" s="60">
        <v>34.9</v>
      </c>
      <c r="G2745" s="60">
        <v>0.46</v>
      </c>
      <c r="H2745" s="60">
        <v>42.5</v>
      </c>
      <c r="I2745" s="60">
        <v>13.98</v>
      </c>
    </row>
    <row r="2746" spans="1:9" x14ac:dyDescent="0.3">
      <c r="A2746" s="60" t="s">
        <v>5480</v>
      </c>
      <c r="B2746" s="60" t="s">
        <v>8844</v>
      </c>
      <c r="C2746" s="60">
        <v>48.99</v>
      </c>
      <c r="E2746" s="60">
        <v>3.65</v>
      </c>
      <c r="G2746" s="60">
        <v>0</v>
      </c>
      <c r="H2746" s="60">
        <v>6.7</v>
      </c>
      <c r="I2746" s="60">
        <v>-90.12</v>
      </c>
    </row>
    <row r="2747" spans="1:9" x14ac:dyDescent="0.3">
      <c r="A2747" s="60" t="s">
        <v>5481</v>
      </c>
      <c r="B2747" s="60" t="s">
        <v>8845</v>
      </c>
      <c r="C2747" s="60">
        <v>10.6</v>
      </c>
      <c r="E2747" s="60">
        <v>6.4004000000000005E-2</v>
      </c>
      <c r="G2747" s="60">
        <v>0</v>
      </c>
      <c r="H2747" s="60">
        <v>0.36</v>
      </c>
      <c r="I2747" s="60">
        <v>-407.04</v>
      </c>
    </row>
    <row r="2748" spans="1:9" x14ac:dyDescent="0.3">
      <c r="A2748" s="60" t="s">
        <v>2044</v>
      </c>
      <c r="B2748" s="60" t="s">
        <v>2045</v>
      </c>
      <c r="C2748" s="60">
        <v>72527.23</v>
      </c>
      <c r="E2748" s="60">
        <v>12.83</v>
      </c>
      <c r="G2748" s="60">
        <v>2.09</v>
      </c>
      <c r="H2748" s="60">
        <v>18.37</v>
      </c>
      <c r="I2748" s="60">
        <v>4.5199999999999996</v>
      </c>
    </row>
    <row r="2749" spans="1:9" x14ac:dyDescent="0.3">
      <c r="A2749" s="60" t="s">
        <v>5482</v>
      </c>
      <c r="B2749" s="60" t="s">
        <v>8846</v>
      </c>
      <c r="C2749" s="60">
        <v>136.35</v>
      </c>
      <c r="E2749" s="60">
        <v>6.9</v>
      </c>
      <c r="G2749" s="60">
        <v>0</v>
      </c>
      <c r="H2749" s="60">
        <v>6.9</v>
      </c>
      <c r="I2749" s="60">
        <v>-27.38</v>
      </c>
    </row>
    <row r="2750" spans="1:9" x14ac:dyDescent="0.3">
      <c r="A2750" s="60" t="s">
        <v>2046</v>
      </c>
      <c r="B2750" s="60" t="s">
        <v>2047</v>
      </c>
      <c r="C2750" s="60">
        <v>4691.71</v>
      </c>
      <c r="E2750" s="60">
        <v>8.6</v>
      </c>
      <c r="G2750" s="60">
        <v>0</v>
      </c>
      <c r="H2750" s="60">
        <v>9.86</v>
      </c>
      <c r="I2750" s="60">
        <v>1.55</v>
      </c>
    </row>
    <row r="2751" spans="1:9" x14ac:dyDescent="0.3">
      <c r="A2751" s="60" t="s">
        <v>2048</v>
      </c>
      <c r="B2751" s="60" t="s">
        <v>2049</v>
      </c>
      <c r="C2751" s="60">
        <v>3402.11</v>
      </c>
      <c r="E2751" s="60">
        <v>150.99</v>
      </c>
      <c r="G2751" s="60">
        <v>0.87</v>
      </c>
      <c r="H2751" s="60">
        <v>153.04</v>
      </c>
      <c r="I2751" s="60">
        <v>17.27</v>
      </c>
    </row>
    <row r="2752" spans="1:9" x14ac:dyDescent="0.3">
      <c r="A2752" s="60" t="s">
        <v>5483</v>
      </c>
      <c r="B2752" s="60" t="s">
        <v>8847</v>
      </c>
      <c r="C2752" s="60">
        <v>124.71</v>
      </c>
      <c r="E2752" s="60">
        <v>8.89</v>
      </c>
      <c r="G2752" s="60">
        <v>0</v>
      </c>
      <c r="H2752" s="60">
        <v>15.68</v>
      </c>
      <c r="I2752" s="60">
        <v>95.11</v>
      </c>
    </row>
    <row r="2753" spans="1:9" x14ac:dyDescent="0.3">
      <c r="A2753" s="60" t="s">
        <v>2050</v>
      </c>
      <c r="B2753" s="60" t="s">
        <v>2051</v>
      </c>
      <c r="C2753" s="60">
        <v>3445.78</v>
      </c>
      <c r="E2753" s="60">
        <v>23.23</v>
      </c>
      <c r="G2753" s="60">
        <v>1.55</v>
      </c>
      <c r="H2753" s="60">
        <v>37.799999999999997</v>
      </c>
      <c r="I2753" s="60">
        <v>4.59</v>
      </c>
    </row>
    <row r="2754" spans="1:9" x14ac:dyDescent="0.3">
      <c r="A2754" s="60" t="s">
        <v>5484</v>
      </c>
      <c r="B2754" s="60" t="s">
        <v>8848</v>
      </c>
      <c r="C2754" s="60">
        <v>685.31</v>
      </c>
      <c r="E2754" s="60">
        <v>32.200000000000003</v>
      </c>
      <c r="G2754" s="60">
        <v>0</v>
      </c>
      <c r="H2754" s="60">
        <v>39.46</v>
      </c>
      <c r="I2754" s="60">
        <v>23.66</v>
      </c>
    </row>
    <row r="2755" spans="1:9" x14ac:dyDescent="0.3">
      <c r="A2755" s="60" t="s">
        <v>5485</v>
      </c>
      <c r="B2755" s="60" t="s">
        <v>8849</v>
      </c>
      <c r="C2755" s="60">
        <v>12.32</v>
      </c>
      <c r="E2755" s="60">
        <v>4.6223000000000001</v>
      </c>
      <c r="G2755" s="60">
        <v>0</v>
      </c>
      <c r="H2755" s="60">
        <v>4.6900000000000004</v>
      </c>
      <c r="I2755" s="60">
        <v>-1.58</v>
      </c>
    </row>
    <row r="2756" spans="1:9" x14ac:dyDescent="0.3">
      <c r="A2756" s="60" t="s">
        <v>2052</v>
      </c>
      <c r="B2756" s="60" t="s">
        <v>2053</v>
      </c>
      <c r="C2756" s="60">
        <v>2210.1799999999998</v>
      </c>
      <c r="E2756" s="60">
        <v>105.75</v>
      </c>
      <c r="G2756" s="60">
        <v>0</v>
      </c>
      <c r="H2756" s="60">
        <v>138.53</v>
      </c>
      <c r="I2756" s="60">
        <v>9.98</v>
      </c>
    </row>
    <row r="2757" spans="1:9" x14ac:dyDescent="0.3">
      <c r="A2757" s="60" t="s">
        <v>2054</v>
      </c>
      <c r="B2757" s="60" t="s">
        <v>2055</v>
      </c>
      <c r="C2757" s="60">
        <v>12978</v>
      </c>
      <c r="E2757" s="60">
        <v>126</v>
      </c>
      <c r="G2757" s="60">
        <v>0</v>
      </c>
      <c r="H2757" s="60">
        <v>140.97999999999999</v>
      </c>
      <c r="I2757" s="60">
        <v>16.97</v>
      </c>
    </row>
    <row r="2758" spans="1:9" x14ac:dyDescent="0.3">
      <c r="A2758" s="60" t="s">
        <v>5486</v>
      </c>
      <c r="B2758" s="60" t="s">
        <v>8850</v>
      </c>
      <c r="C2758" s="60">
        <v>790.7</v>
      </c>
      <c r="E2758" s="60">
        <v>43.5</v>
      </c>
      <c r="G2758" s="60">
        <v>0</v>
      </c>
      <c r="H2758" s="60">
        <v>47.29</v>
      </c>
      <c r="I2758" s="60">
        <v>9.59</v>
      </c>
    </row>
    <row r="2759" spans="1:9" x14ac:dyDescent="0.3">
      <c r="A2759" s="60" t="s">
        <v>2056</v>
      </c>
      <c r="B2759" s="60" t="s">
        <v>2057</v>
      </c>
      <c r="C2759" s="60">
        <v>3055.61</v>
      </c>
      <c r="E2759" s="60">
        <v>27.02</v>
      </c>
      <c r="G2759" s="60">
        <v>6.66</v>
      </c>
      <c r="H2759" s="60">
        <v>28.64</v>
      </c>
      <c r="I2759" s="60">
        <v>10.61</v>
      </c>
    </row>
    <row r="2760" spans="1:9" x14ac:dyDescent="0.3">
      <c r="A2760" s="60" t="s">
        <v>5487</v>
      </c>
      <c r="B2760" s="60" t="s">
        <v>8851</v>
      </c>
      <c r="C2760" s="60">
        <v>88.95</v>
      </c>
      <c r="E2760" s="60">
        <v>3.75</v>
      </c>
      <c r="G2760" s="60">
        <v>0</v>
      </c>
      <c r="H2760" s="60">
        <v>10.78</v>
      </c>
      <c r="I2760" s="60">
        <v>-65.72</v>
      </c>
    </row>
    <row r="2761" spans="1:9" x14ac:dyDescent="0.3">
      <c r="A2761" s="60" t="s">
        <v>2058</v>
      </c>
      <c r="B2761" s="60" t="s">
        <v>2059</v>
      </c>
      <c r="C2761" s="60">
        <v>6551.91</v>
      </c>
      <c r="E2761" s="60">
        <v>152.19999999999999</v>
      </c>
      <c r="G2761" s="60">
        <v>1.1299999999999999</v>
      </c>
      <c r="H2761" s="60">
        <v>163.16</v>
      </c>
      <c r="I2761" s="60">
        <v>1385.94</v>
      </c>
    </row>
    <row r="2762" spans="1:9" x14ac:dyDescent="0.3">
      <c r="A2762" s="60" t="s">
        <v>5488</v>
      </c>
      <c r="B2762" s="60" t="s">
        <v>8852</v>
      </c>
      <c r="C2762" s="60">
        <v>20.329999999999998</v>
      </c>
      <c r="E2762" s="60">
        <v>2.1</v>
      </c>
      <c r="G2762" s="60">
        <v>0</v>
      </c>
      <c r="H2762" s="60">
        <v>3.4</v>
      </c>
      <c r="I2762" s="60">
        <v>-788.42</v>
      </c>
    </row>
    <row r="2763" spans="1:9" x14ac:dyDescent="0.3">
      <c r="A2763" s="60" t="s">
        <v>5489</v>
      </c>
      <c r="B2763" s="60" t="s">
        <v>8853</v>
      </c>
      <c r="C2763" s="60">
        <v>45.49</v>
      </c>
      <c r="E2763" s="60">
        <v>1.83</v>
      </c>
      <c r="G2763" s="60">
        <v>0</v>
      </c>
      <c r="H2763" s="60">
        <v>3.05</v>
      </c>
      <c r="I2763" s="60">
        <v>-6.88</v>
      </c>
    </row>
    <row r="2764" spans="1:9" x14ac:dyDescent="0.3">
      <c r="A2764" s="60" t="s">
        <v>5490</v>
      </c>
      <c r="B2764" s="60" t="s">
        <v>8854</v>
      </c>
      <c r="C2764" s="60">
        <v>63.91</v>
      </c>
      <c r="E2764" s="60">
        <v>0.18</v>
      </c>
      <c r="G2764" s="60">
        <v>0</v>
      </c>
      <c r="H2764" s="60">
        <v>2.2599999999999998</v>
      </c>
      <c r="I2764" s="60">
        <v>-100.85</v>
      </c>
    </row>
    <row r="2765" spans="1:9" x14ac:dyDescent="0.3">
      <c r="A2765" s="60" t="s">
        <v>5491</v>
      </c>
      <c r="B2765" s="60" t="s">
        <v>8855</v>
      </c>
      <c r="C2765" s="60">
        <v>69.72</v>
      </c>
      <c r="E2765" s="60">
        <v>9.5143000000000004</v>
      </c>
      <c r="G2765" s="60">
        <v>0</v>
      </c>
      <c r="H2765" s="60">
        <v>13.06</v>
      </c>
      <c r="I2765" s="60">
        <v>32.200000000000003</v>
      </c>
    </row>
    <row r="2766" spans="1:9" x14ac:dyDescent="0.3">
      <c r="A2766" s="60" t="s">
        <v>5492</v>
      </c>
      <c r="B2766" s="60" t="s">
        <v>8856</v>
      </c>
      <c r="C2766" s="60">
        <v>598.32000000000005</v>
      </c>
      <c r="E2766" s="60">
        <v>22.89</v>
      </c>
      <c r="G2766" s="60">
        <v>2.1</v>
      </c>
      <c r="H2766" s="60">
        <v>22.93</v>
      </c>
      <c r="I2766" s="60">
        <v>12.76</v>
      </c>
    </row>
    <row r="2767" spans="1:9" x14ac:dyDescent="0.3">
      <c r="A2767" s="60" t="s">
        <v>5493</v>
      </c>
      <c r="B2767" s="60" t="s">
        <v>8857</v>
      </c>
      <c r="C2767" s="60">
        <v>318.58999999999997</v>
      </c>
      <c r="E2767" s="60">
        <v>5.18</v>
      </c>
      <c r="G2767" s="60">
        <v>0</v>
      </c>
      <c r="H2767" s="60">
        <v>5.57</v>
      </c>
      <c r="I2767" s="60">
        <v>26.91</v>
      </c>
    </row>
    <row r="2768" spans="1:9" x14ac:dyDescent="0.3">
      <c r="A2768" s="60" t="s">
        <v>5494</v>
      </c>
      <c r="B2768" s="60" t="s">
        <v>8858</v>
      </c>
      <c r="C2768" s="60">
        <v>27.67</v>
      </c>
      <c r="E2768" s="60">
        <v>0.6</v>
      </c>
      <c r="G2768" s="60">
        <v>0</v>
      </c>
      <c r="H2768" s="60">
        <v>1.47</v>
      </c>
      <c r="I2768" s="60">
        <v>-7.46</v>
      </c>
    </row>
    <row r="2769" spans="1:9" x14ac:dyDescent="0.3">
      <c r="A2769" s="60" t="s">
        <v>5495</v>
      </c>
      <c r="B2769" s="60" t="s">
        <v>8859</v>
      </c>
      <c r="C2769" s="60">
        <v>185.45</v>
      </c>
      <c r="E2769" s="60">
        <v>2.71</v>
      </c>
      <c r="G2769" s="60">
        <v>0</v>
      </c>
      <c r="H2769" s="60">
        <v>4.1500000000000004</v>
      </c>
      <c r="I2769" s="60">
        <v>13.8</v>
      </c>
    </row>
    <row r="2770" spans="1:9" x14ac:dyDescent="0.3">
      <c r="A2770" s="60" t="s">
        <v>2060</v>
      </c>
      <c r="B2770" s="60" t="s">
        <v>2061</v>
      </c>
      <c r="C2770" s="60">
        <v>2537.5700000000002</v>
      </c>
      <c r="E2770" s="60">
        <v>42.2</v>
      </c>
      <c r="G2770" s="60">
        <v>0</v>
      </c>
      <c r="H2770" s="60">
        <v>44.5</v>
      </c>
      <c r="I2770" s="60">
        <v>15.22</v>
      </c>
    </row>
    <row r="2771" spans="1:9" x14ac:dyDescent="0.3">
      <c r="A2771" s="60" t="s">
        <v>5496</v>
      </c>
      <c r="B2771" s="60" t="s">
        <v>8860</v>
      </c>
      <c r="C2771" s="60">
        <v>46.86</v>
      </c>
      <c r="E2771" s="60">
        <v>2.7999000000000001</v>
      </c>
      <c r="G2771" s="60">
        <v>0</v>
      </c>
      <c r="H2771" s="60">
        <v>2.8</v>
      </c>
      <c r="I2771" s="60">
        <v>19.98</v>
      </c>
    </row>
    <row r="2772" spans="1:9" x14ac:dyDescent="0.3">
      <c r="A2772" s="60" t="s">
        <v>2062</v>
      </c>
      <c r="B2772" s="60" t="s">
        <v>2063</v>
      </c>
      <c r="C2772" s="60">
        <v>2100.7399999999998</v>
      </c>
      <c r="E2772" s="60">
        <v>43.07</v>
      </c>
      <c r="G2772" s="60">
        <v>0</v>
      </c>
      <c r="H2772" s="60">
        <v>62.81</v>
      </c>
      <c r="I2772" s="60">
        <v>4.42</v>
      </c>
    </row>
    <row r="2773" spans="1:9" x14ac:dyDescent="0.3">
      <c r="A2773" s="60" t="s">
        <v>5497</v>
      </c>
      <c r="B2773" s="60" t="s">
        <v>8861</v>
      </c>
      <c r="C2773" s="60">
        <v>374.21</v>
      </c>
      <c r="E2773" s="60">
        <v>20.5</v>
      </c>
      <c r="G2773" s="60">
        <v>0</v>
      </c>
      <c r="H2773" s="60">
        <v>33.93</v>
      </c>
      <c r="I2773" s="60">
        <v>-66.52</v>
      </c>
    </row>
    <row r="2774" spans="1:9" x14ac:dyDescent="0.3">
      <c r="A2774" s="60" t="s">
        <v>2064</v>
      </c>
      <c r="B2774" s="60" t="s">
        <v>2065</v>
      </c>
      <c r="C2774" s="60">
        <v>1102.06</v>
      </c>
      <c r="E2774" s="60">
        <v>43.94</v>
      </c>
      <c r="G2774" s="60">
        <v>1.73</v>
      </c>
      <c r="H2774" s="60">
        <v>43.94</v>
      </c>
      <c r="I2774" s="60">
        <v>12.36</v>
      </c>
    </row>
    <row r="2775" spans="1:9" x14ac:dyDescent="0.3">
      <c r="A2775" s="60" t="s">
        <v>2066</v>
      </c>
      <c r="B2775" s="60" t="s">
        <v>2067</v>
      </c>
      <c r="C2775" s="60">
        <v>9917.23</v>
      </c>
      <c r="E2775" s="60">
        <v>32.25</v>
      </c>
      <c r="G2775" s="60">
        <v>0</v>
      </c>
      <c r="H2775" s="60">
        <v>36.229999999999997</v>
      </c>
      <c r="I2775" s="60">
        <v>16.41</v>
      </c>
    </row>
    <row r="2776" spans="1:9" x14ac:dyDescent="0.3">
      <c r="A2776" s="60" t="s">
        <v>5498</v>
      </c>
      <c r="B2776" s="60" t="s">
        <v>8862</v>
      </c>
      <c r="C2776" s="60">
        <v>460.49</v>
      </c>
      <c r="E2776" s="60">
        <v>16.899999999999999</v>
      </c>
      <c r="G2776" s="60">
        <v>0</v>
      </c>
      <c r="H2776" s="60">
        <v>19.670000000000002</v>
      </c>
      <c r="I2776" s="60">
        <v>-33.869999999999997</v>
      </c>
    </row>
    <row r="2777" spans="1:9" x14ac:dyDescent="0.3">
      <c r="A2777" s="60" t="s">
        <v>2068</v>
      </c>
      <c r="B2777" s="60" t="s">
        <v>2069</v>
      </c>
      <c r="C2777" s="60">
        <v>11766.43</v>
      </c>
      <c r="E2777" s="60">
        <v>152.19999999999999</v>
      </c>
      <c r="G2777" s="60">
        <v>1.84</v>
      </c>
      <c r="H2777" s="60">
        <v>153.93</v>
      </c>
      <c r="I2777" s="60">
        <v>13.9</v>
      </c>
    </row>
    <row r="2778" spans="1:9" x14ac:dyDescent="0.3">
      <c r="A2778" s="60" t="s">
        <v>5499</v>
      </c>
      <c r="B2778" s="60" t="s">
        <v>8863</v>
      </c>
      <c r="C2778" s="60">
        <v>241.05</v>
      </c>
      <c r="E2778" s="60">
        <v>2.29</v>
      </c>
      <c r="G2778" s="60">
        <v>0</v>
      </c>
      <c r="H2778" s="60">
        <v>2.41</v>
      </c>
      <c r="I2778" s="60">
        <v>-8.31</v>
      </c>
    </row>
    <row r="2779" spans="1:9" x14ac:dyDescent="0.3">
      <c r="A2779" s="60" t="s">
        <v>153</v>
      </c>
      <c r="B2779" s="60" t="s">
        <v>154</v>
      </c>
      <c r="C2779" s="60">
        <v>14661.84</v>
      </c>
      <c r="E2779" s="60">
        <v>61</v>
      </c>
      <c r="G2779" s="60">
        <v>2.1</v>
      </c>
      <c r="H2779" s="60">
        <v>62.49</v>
      </c>
      <c r="I2779" s="60">
        <v>29.73</v>
      </c>
    </row>
    <row r="2780" spans="1:9" x14ac:dyDescent="0.3">
      <c r="A2780" s="60" t="s">
        <v>2070</v>
      </c>
      <c r="B2780" s="60" t="s">
        <v>2071</v>
      </c>
      <c r="C2780" s="60">
        <v>84639.69</v>
      </c>
      <c r="E2780" s="60">
        <v>76.67</v>
      </c>
      <c r="G2780" s="60">
        <v>2.66</v>
      </c>
      <c r="H2780" s="60">
        <v>86.62</v>
      </c>
      <c r="I2780" s="60">
        <v>23.71</v>
      </c>
    </row>
    <row r="2781" spans="1:9" x14ac:dyDescent="0.3">
      <c r="A2781" s="60" t="s">
        <v>2072</v>
      </c>
      <c r="B2781" s="60" t="s">
        <v>2073</v>
      </c>
      <c r="C2781" s="60">
        <v>3227.17</v>
      </c>
      <c r="E2781" s="60">
        <v>31.95</v>
      </c>
      <c r="G2781" s="60">
        <v>2.75</v>
      </c>
      <c r="H2781" s="60">
        <v>44.88</v>
      </c>
      <c r="I2781" s="60">
        <v>6.43</v>
      </c>
    </row>
    <row r="2782" spans="1:9" x14ac:dyDescent="0.3">
      <c r="A2782" s="60" t="s">
        <v>5500</v>
      </c>
      <c r="B2782" s="60" t="s">
        <v>8864</v>
      </c>
      <c r="C2782" s="60">
        <v>458.47</v>
      </c>
      <c r="E2782" s="60">
        <v>24.67</v>
      </c>
      <c r="G2782" s="60">
        <v>0.73</v>
      </c>
      <c r="H2782" s="60">
        <v>24.67</v>
      </c>
      <c r="I2782" s="60">
        <v>12.83</v>
      </c>
    </row>
    <row r="2783" spans="1:9" x14ac:dyDescent="0.3">
      <c r="A2783" s="60" t="s">
        <v>5501</v>
      </c>
      <c r="B2783" s="60" t="s">
        <v>8865</v>
      </c>
      <c r="C2783" s="60">
        <v>2763.76</v>
      </c>
      <c r="E2783" s="60">
        <v>33.01</v>
      </c>
      <c r="G2783" s="60">
        <v>0</v>
      </c>
      <c r="H2783" s="60">
        <v>41.78</v>
      </c>
      <c r="I2783" s="60">
        <v>0.72</v>
      </c>
    </row>
    <row r="2784" spans="1:9" x14ac:dyDescent="0.3">
      <c r="A2784" s="60" t="s">
        <v>5502</v>
      </c>
      <c r="B2784" s="60" t="s">
        <v>8866</v>
      </c>
      <c r="C2784" s="60">
        <v>2495</v>
      </c>
      <c r="E2784" s="60">
        <v>29.8</v>
      </c>
      <c r="G2784" s="60">
        <v>0</v>
      </c>
      <c r="H2784" s="60">
        <v>43.74</v>
      </c>
      <c r="I2784" s="60">
        <v>0.72</v>
      </c>
    </row>
    <row r="2785" spans="1:9" x14ac:dyDescent="0.3">
      <c r="A2785" s="60" t="s">
        <v>5503</v>
      </c>
      <c r="B2785" s="60" t="s">
        <v>8867</v>
      </c>
      <c r="C2785" s="60">
        <v>1835.55</v>
      </c>
      <c r="E2785" s="60">
        <v>32.950000000000003</v>
      </c>
      <c r="G2785" s="60">
        <v>0</v>
      </c>
      <c r="H2785" s="60">
        <v>40.130000000000003</v>
      </c>
      <c r="I2785" s="60">
        <v>0.72</v>
      </c>
    </row>
    <row r="2786" spans="1:9" x14ac:dyDescent="0.3">
      <c r="A2786" s="60" t="s">
        <v>5504</v>
      </c>
      <c r="B2786" s="60" t="s">
        <v>8868</v>
      </c>
      <c r="C2786" s="60">
        <v>8.8800000000000008</v>
      </c>
      <c r="E2786" s="60">
        <v>0.24990000000000001</v>
      </c>
      <c r="G2786" s="60">
        <v>0</v>
      </c>
      <c r="H2786" s="60">
        <v>0.92</v>
      </c>
      <c r="I2786" s="60">
        <v>41.85</v>
      </c>
    </row>
    <row r="2787" spans="1:9" x14ac:dyDescent="0.3">
      <c r="A2787" s="60" t="s">
        <v>5505</v>
      </c>
      <c r="B2787" s="60" t="s">
        <v>8869</v>
      </c>
      <c r="C2787" s="60">
        <v>19.829999999999998</v>
      </c>
      <c r="E2787" s="60">
        <v>6.01</v>
      </c>
      <c r="G2787" s="60">
        <v>0</v>
      </c>
      <c r="H2787" s="60">
        <v>10</v>
      </c>
      <c r="I2787" s="60">
        <v>-30.51</v>
      </c>
    </row>
    <row r="2788" spans="1:9" x14ac:dyDescent="0.3">
      <c r="A2788" s="60" t="s">
        <v>5506</v>
      </c>
      <c r="B2788" s="60" t="s">
        <v>8870</v>
      </c>
      <c r="C2788" s="60">
        <v>107.43</v>
      </c>
      <c r="E2788" s="60">
        <v>7.88</v>
      </c>
      <c r="G2788" s="60">
        <v>0</v>
      </c>
      <c r="H2788" s="60">
        <v>10.64</v>
      </c>
      <c r="I2788" s="60">
        <v>3.81</v>
      </c>
    </row>
    <row r="2789" spans="1:9" x14ac:dyDescent="0.3">
      <c r="A2789" s="60" t="s">
        <v>5507</v>
      </c>
      <c r="B2789" s="60" t="s">
        <v>8871</v>
      </c>
      <c r="C2789" s="60">
        <v>280.02</v>
      </c>
      <c r="E2789" s="60">
        <v>19.75</v>
      </c>
      <c r="G2789" s="60">
        <v>1.01</v>
      </c>
      <c r="H2789" s="60">
        <v>19.75</v>
      </c>
      <c r="I2789" s="60">
        <v>3.96</v>
      </c>
    </row>
    <row r="2790" spans="1:9" x14ac:dyDescent="0.3">
      <c r="A2790" s="60" t="s">
        <v>5508</v>
      </c>
      <c r="B2790" s="60" t="s">
        <v>8872</v>
      </c>
      <c r="C2790" s="60">
        <v>917.03</v>
      </c>
      <c r="E2790" s="60">
        <v>21.04</v>
      </c>
      <c r="G2790" s="60">
        <v>0</v>
      </c>
      <c r="H2790" s="60">
        <v>23.48</v>
      </c>
      <c r="I2790" s="60">
        <v>11.95</v>
      </c>
    </row>
    <row r="2791" spans="1:9" x14ac:dyDescent="0.3">
      <c r="A2791" s="60" t="s">
        <v>5509</v>
      </c>
      <c r="B2791" s="60" t="s">
        <v>8873</v>
      </c>
      <c r="C2791" s="60">
        <v>337.84</v>
      </c>
      <c r="E2791" s="60">
        <v>14.33</v>
      </c>
      <c r="G2791" s="60">
        <v>0</v>
      </c>
      <c r="H2791" s="60">
        <v>14.74</v>
      </c>
      <c r="I2791" s="60">
        <v>1.33</v>
      </c>
    </row>
    <row r="2792" spans="1:9" x14ac:dyDescent="0.3">
      <c r="A2792" s="60" t="s">
        <v>5510</v>
      </c>
      <c r="B2792" s="60" t="s">
        <v>8874</v>
      </c>
      <c r="C2792" s="60">
        <v>290.82</v>
      </c>
      <c r="E2792" s="60">
        <v>15</v>
      </c>
      <c r="G2792" s="60">
        <v>9</v>
      </c>
      <c r="H2792" s="60">
        <v>18.440000000000001</v>
      </c>
      <c r="I2792" s="60">
        <v>4.5</v>
      </c>
    </row>
    <row r="2793" spans="1:9" x14ac:dyDescent="0.3">
      <c r="A2793" s="60" t="s">
        <v>5511</v>
      </c>
      <c r="B2793" s="60" t="s">
        <v>8875</v>
      </c>
      <c r="C2793" s="60">
        <v>4.93</v>
      </c>
      <c r="E2793" s="60">
        <v>2.64E-2</v>
      </c>
      <c r="G2793" s="60">
        <v>0</v>
      </c>
      <c r="H2793" s="60">
        <v>0.04</v>
      </c>
      <c r="I2793" s="60">
        <v>-17.649999999999999</v>
      </c>
    </row>
    <row r="2794" spans="1:9" x14ac:dyDescent="0.3">
      <c r="A2794" s="60" t="s">
        <v>2074</v>
      </c>
      <c r="B2794" s="60" t="s">
        <v>2075</v>
      </c>
      <c r="C2794" s="60">
        <v>77079.31</v>
      </c>
      <c r="E2794" s="60">
        <v>263.08999999999997</v>
      </c>
      <c r="G2794" s="60">
        <v>2.5099999999999998</v>
      </c>
      <c r="H2794" s="60">
        <v>267.24</v>
      </c>
      <c r="I2794" s="60">
        <v>131.22999999999999</v>
      </c>
    </row>
    <row r="2795" spans="1:9" x14ac:dyDescent="0.3">
      <c r="A2795" s="60" t="s">
        <v>2076</v>
      </c>
      <c r="B2795" s="60" t="s">
        <v>2077</v>
      </c>
      <c r="C2795" s="60">
        <v>14225.57</v>
      </c>
      <c r="E2795" s="60">
        <v>62.24</v>
      </c>
      <c r="G2795" s="60">
        <v>1.61</v>
      </c>
      <c r="H2795" s="60">
        <v>62.62</v>
      </c>
      <c r="I2795" s="60">
        <v>9.89</v>
      </c>
    </row>
    <row r="2796" spans="1:9" x14ac:dyDescent="0.3">
      <c r="A2796" s="60" t="s">
        <v>2078</v>
      </c>
      <c r="B2796" s="60" t="s">
        <v>2079</v>
      </c>
      <c r="C2796" s="60">
        <v>3601.23</v>
      </c>
      <c r="E2796" s="60">
        <v>37.450000000000003</v>
      </c>
      <c r="G2796" s="60">
        <v>1.71</v>
      </c>
      <c r="H2796" s="60">
        <v>38.74</v>
      </c>
      <c r="I2796" s="60">
        <v>6.11</v>
      </c>
    </row>
    <row r="2797" spans="1:9" x14ac:dyDescent="0.3">
      <c r="A2797" s="60" t="s">
        <v>5512</v>
      </c>
      <c r="B2797" s="60" t="s">
        <v>8876</v>
      </c>
      <c r="C2797" s="60">
        <v>20.13</v>
      </c>
      <c r="E2797" s="60">
        <v>0.08</v>
      </c>
      <c r="G2797" s="60">
        <v>0</v>
      </c>
      <c r="H2797" s="60">
        <v>2.0499999999999998</v>
      </c>
      <c r="I2797" s="60">
        <v>-308705.63</v>
      </c>
    </row>
    <row r="2798" spans="1:9" x14ac:dyDescent="0.3">
      <c r="A2798" s="60" t="s">
        <v>5513</v>
      </c>
      <c r="B2798" s="60" t="s">
        <v>8877</v>
      </c>
      <c r="C2798" s="60">
        <v>392.27</v>
      </c>
      <c r="E2798" s="60">
        <v>14.4</v>
      </c>
      <c r="G2798" s="60">
        <v>0</v>
      </c>
      <c r="H2798" s="60">
        <v>14.4</v>
      </c>
      <c r="I2798" s="60">
        <v>4.74</v>
      </c>
    </row>
    <row r="2799" spans="1:9" x14ac:dyDescent="0.3">
      <c r="A2799" s="60" t="s">
        <v>2080</v>
      </c>
      <c r="B2799" s="60" t="s">
        <v>2081</v>
      </c>
      <c r="C2799" s="60">
        <v>30070.21</v>
      </c>
      <c r="E2799" s="60">
        <v>16.190000000000001</v>
      </c>
      <c r="G2799" s="60">
        <v>1.68</v>
      </c>
      <c r="H2799" s="60">
        <v>17.78</v>
      </c>
      <c r="I2799" s="60">
        <v>8.27</v>
      </c>
    </row>
    <row r="2800" spans="1:9" x14ac:dyDescent="0.3">
      <c r="A2800" s="60" t="s">
        <v>4428</v>
      </c>
      <c r="B2800" s="60" t="s">
        <v>8878</v>
      </c>
      <c r="C2800" s="60">
        <v>9035.17</v>
      </c>
      <c r="E2800" s="60">
        <v>38.450000000000003</v>
      </c>
      <c r="G2800" s="60">
        <v>0</v>
      </c>
      <c r="H2800" s="60">
        <v>50.24</v>
      </c>
      <c r="I2800" s="60">
        <v>-56.31</v>
      </c>
    </row>
    <row r="2801" spans="1:9" x14ac:dyDescent="0.3">
      <c r="A2801" s="60" t="s">
        <v>119</v>
      </c>
      <c r="B2801" s="60" t="s">
        <v>120</v>
      </c>
      <c r="C2801" s="60">
        <v>26245.77</v>
      </c>
      <c r="E2801" s="60">
        <v>193.64</v>
      </c>
      <c r="G2801" s="60">
        <v>0</v>
      </c>
      <c r="H2801" s="60">
        <v>252.87</v>
      </c>
      <c r="I2801" s="60">
        <v>1.77</v>
      </c>
    </row>
    <row r="2802" spans="1:9" x14ac:dyDescent="0.3">
      <c r="A2802" s="60" t="s">
        <v>5514</v>
      </c>
      <c r="B2802" s="60" t="s">
        <v>8879</v>
      </c>
      <c r="C2802" s="60">
        <v>839.56</v>
      </c>
      <c r="E2802" s="60">
        <v>78.98</v>
      </c>
      <c r="G2802" s="60">
        <v>1.47</v>
      </c>
      <c r="H2802" s="60">
        <v>79.040000000000006</v>
      </c>
      <c r="I2802" s="60">
        <v>11.25</v>
      </c>
    </row>
    <row r="2803" spans="1:9" x14ac:dyDescent="0.3">
      <c r="A2803" s="60" t="s">
        <v>2082</v>
      </c>
      <c r="B2803" s="60" t="s">
        <v>2083</v>
      </c>
      <c r="C2803" s="60">
        <v>8108.1</v>
      </c>
      <c r="E2803" s="60">
        <v>35.64</v>
      </c>
      <c r="G2803" s="60">
        <v>3.3</v>
      </c>
      <c r="H2803" s="60">
        <v>40.869999999999997</v>
      </c>
      <c r="I2803" s="60">
        <v>10.84</v>
      </c>
    </row>
    <row r="2804" spans="1:9" x14ac:dyDescent="0.3">
      <c r="A2804" s="60" t="s">
        <v>5515</v>
      </c>
      <c r="B2804" s="60" t="s">
        <v>8880</v>
      </c>
      <c r="C2804" s="60">
        <v>330.46</v>
      </c>
      <c r="E2804" s="60">
        <v>9.25</v>
      </c>
      <c r="G2804" s="60">
        <v>0</v>
      </c>
      <c r="H2804" s="60">
        <v>10.25</v>
      </c>
      <c r="I2804" s="60">
        <v>-12.81</v>
      </c>
    </row>
    <row r="2805" spans="1:9" x14ac:dyDescent="0.3">
      <c r="A2805" s="60" t="s">
        <v>2084</v>
      </c>
      <c r="B2805" s="60" t="s">
        <v>2085</v>
      </c>
      <c r="C2805" s="60">
        <v>6765.17</v>
      </c>
      <c r="E2805" s="60">
        <v>12.18</v>
      </c>
      <c r="G2805" s="60">
        <v>5.28</v>
      </c>
      <c r="H2805" s="60">
        <v>22.44</v>
      </c>
      <c r="I2805" s="60">
        <v>27.89</v>
      </c>
    </row>
    <row r="2806" spans="1:9" x14ac:dyDescent="0.3">
      <c r="A2806" s="60" t="s">
        <v>5516</v>
      </c>
      <c r="B2806" s="60" t="s">
        <v>8881</v>
      </c>
      <c r="C2806" s="60">
        <v>55.32</v>
      </c>
      <c r="E2806" s="60">
        <v>6.8</v>
      </c>
      <c r="G2806" s="60">
        <v>5.88</v>
      </c>
      <c r="H2806" s="60">
        <v>7.46</v>
      </c>
      <c r="I2806" s="60">
        <v>13.98</v>
      </c>
    </row>
    <row r="2807" spans="1:9" x14ac:dyDescent="0.3">
      <c r="A2807" s="60" t="s">
        <v>5517</v>
      </c>
      <c r="B2807" s="60" t="s">
        <v>8882</v>
      </c>
      <c r="C2807" s="60">
        <v>517.9</v>
      </c>
      <c r="E2807" s="60">
        <v>17.55</v>
      </c>
      <c r="G2807" s="60">
        <v>0.46</v>
      </c>
      <c r="H2807" s="60">
        <v>17.55</v>
      </c>
      <c r="I2807" s="60">
        <v>8.61</v>
      </c>
    </row>
    <row r="2808" spans="1:9" x14ac:dyDescent="0.3">
      <c r="A2808" s="60" t="s">
        <v>2086</v>
      </c>
      <c r="B2808" s="60" t="s">
        <v>2087</v>
      </c>
      <c r="C2808" s="60">
        <v>1953.53</v>
      </c>
      <c r="E2808" s="60">
        <v>20.75</v>
      </c>
      <c r="G2808" s="60">
        <v>0</v>
      </c>
      <c r="H2808" s="60">
        <v>20.75</v>
      </c>
      <c r="I2808" s="60">
        <v>15.05</v>
      </c>
    </row>
    <row r="2809" spans="1:9" x14ac:dyDescent="0.3">
      <c r="A2809" s="60" t="s">
        <v>5518</v>
      </c>
      <c r="B2809" s="60" t="s">
        <v>8883</v>
      </c>
      <c r="C2809" s="60">
        <v>480.92</v>
      </c>
      <c r="E2809" s="60">
        <v>12.5</v>
      </c>
      <c r="G2809" s="60">
        <v>0</v>
      </c>
      <c r="H2809" s="60">
        <v>15.13</v>
      </c>
      <c r="I2809" s="60">
        <v>10.63</v>
      </c>
    </row>
    <row r="2810" spans="1:9" x14ac:dyDescent="0.3">
      <c r="A2810" s="60" t="s">
        <v>5519</v>
      </c>
      <c r="B2810" s="60" t="s">
        <v>8884</v>
      </c>
      <c r="C2810" s="60">
        <v>45.86</v>
      </c>
      <c r="E2810" s="60">
        <v>0.24859999999999999</v>
      </c>
      <c r="G2810" s="60">
        <v>0</v>
      </c>
      <c r="H2810" s="60">
        <v>0.6</v>
      </c>
      <c r="I2810" s="60">
        <v>-79.34</v>
      </c>
    </row>
    <row r="2811" spans="1:9" x14ac:dyDescent="0.3">
      <c r="A2811" s="60" t="s">
        <v>2088</v>
      </c>
      <c r="B2811" s="60" t="s">
        <v>2089</v>
      </c>
      <c r="C2811" s="60">
        <v>4077.09</v>
      </c>
      <c r="E2811" s="60">
        <v>25.17</v>
      </c>
      <c r="G2811" s="60">
        <v>2.2599999999999998</v>
      </c>
      <c r="H2811" s="60">
        <v>25.22</v>
      </c>
      <c r="I2811" s="60">
        <v>20.98</v>
      </c>
    </row>
    <row r="2812" spans="1:9" x14ac:dyDescent="0.3">
      <c r="A2812" s="60" t="s">
        <v>2090</v>
      </c>
      <c r="B2812" s="60" t="s">
        <v>2091</v>
      </c>
      <c r="C2812" s="60">
        <v>2681.23</v>
      </c>
      <c r="E2812" s="60">
        <v>105.2</v>
      </c>
      <c r="G2812" s="60">
        <v>0</v>
      </c>
      <c r="H2812" s="60">
        <v>105.2</v>
      </c>
      <c r="I2812" s="60">
        <v>13.4</v>
      </c>
    </row>
    <row r="2813" spans="1:9" x14ac:dyDescent="0.3">
      <c r="A2813" s="60" t="s">
        <v>5520</v>
      </c>
      <c r="B2813" s="60" t="s">
        <v>8885</v>
      </c>
      <c r="C2813" s="60">
        <v>16.54</v>
      </c>
      <c r="E2813" s="60">
        <v>0.108</v>
      </c>
      <c r="G2813" s="60">
        <v>0</v>
      </c>
      <c r="H2813" s="60">
        <v>0.2</v>
      </c>
      <c r="I2813" s="60">
        <v>-9.9700000000000006</v>
      </c>
    </row>
    <row r="2814" spans="1:9" x14ac:dyDescent="0.3">
      <c r="A2814" s="60" t="s">
        <v>2092</v>
      </c>
      <c r="B2814" s="60" t="s">
        <v>2093</v>
      </c>
      <c r="C2814" s="60">
        <v>2669.58</v>
      </c>
      <c r="E2814" s="60">
        <v>56.4</v>
      </c>
      <c r="G2814" s="60">
        <v>0</v>
      </c>
      <c r="H2814" s="60">
        <v>57.08</v>
      </c>
      <c r="I2814" s="60">
        <v>21.1</v>
      </c>
    </row>
    <row r="2815" spans="1:9" x14ac:dyDescent="0.3">
      <c r="A2815" s="60" t="s">
        <v>5521</v>
      </c>
      <c r="B2815" s="60" t="s">
        <v>8886</v>
      </c>
      <c r="C2815" s="60">
        <v>1229.5899999999999</v>
      </c>
      <c r="E2815" s="60">
        <v>39.75</v>
      </c>
      <c r="G2815" s="60">
        <v>0</v>
      </c>
      <c r="H2815" s="60">
        <v>45.18</v>
      </c>
      <c r="I2815" s="60">
        <v>33.4</v>
      </c>
    </row>
    <row r="2816" spans="1:9" x14ac:dyDescent="0.3">
      <c r="A2816" s="60" t="s">
        <v>5522</v>
      </c>
      <c r="B2816" s="60" t="s">
        <v>8887</v>
      </c>
      <c r="C2816" s="60">
        <v>36.340000000000003</v>
      </c>
      <c r="E2816" s="60">
        <v>1.1399999999999999</v>
      </c>
      <c r="G2816" s="60">
        <v>0</v>
      </c>
      <c r="H2816" s="60">
        <v>4</v>
      </c>
      <c r="I2816" s="60">
        <v>-26.7</v>
      </c>
    </row>
    <row r="2817" spans="1:9" x14ac:dyDescent="0.3">
      <c r="A2817" s="60" t="s">
        <v>2094</v>
      </c>
      <c r="B2817" s="60" t="s">
        <v>2095</v>
      </c>
      <c r="C2817" s="60">
        <v>60622.61</v>
      </c>
      <c r="E2817" s="60">
        <v>69.31</v>
      </c>
      <c r="G2817" s="60">
        <v>2.02</v>
      </c>
      <c r="H2817" s="60">
        <v>82.94</v>
      </c>
      <c r="I2817" s="60">
        <v>46.46</v>
      </c>
    </row>
    <row r="2818" spans="1:9" x14ac:dyDescent="0.3">
      <c r="A2818" s="60" t="s">
        <v>5523</v>
      </c>
      <c r="B2818" s="60" t="s">
        <v>8888</v>
      </c>
      <c r="C2818" s="60">
        <v>609.79999999999995</v>
      </c>
      <c r="E2818" s="60">
        <v>28.13</v>
      </c>
      <c r="G2818" s="60">
        <v>0</v>
      </c>
      <c r="H2818" s="60">
        <v>34.1</v>
      </c>
      <c r="I2818" s="60">
        <v>-37.229999999999997</v>
      </c>
    </row>
    <row r="2819" spans="1:9" x14ac:dyDescent="0.3">
      <c r="A2819" s="60" t="s">
        <v>5524</v>
      </c>
      <c r="B2819" s="60" t="s">
        <v>8889</v>
      </c>
      <c r="C2819" s="60">
        <v>55.51</v>
      </c>
      <c r="E2819" s="60">
        <v>0.44990000000000002</v>
      </c>
      <c r="G2819" s="60">
        <v>0</v>
      </c>
      <c r="H2819" s="60">
        <v>0.56999999999999995</v>
      </c>
      <c r="I2819" s="60">
        <v>98.9</v>
      </c>
    </row>
    <row r="2820" spans="1:9" x14ac:dyDescent="0.3">
      <c r="A2820" s="60" t="s">
        <v>5525</v>
      </c>
      <c r="B2820" s="60" t="s">
        <v>8890</v>
      </c>
      <c r="C2820" s="60">
        <v>68.66</v>
      </c>
      <c r="E2820" s="60">
        <v>3.76</v>
      </c>
      <c r="G2820" s="60">
        <v>0</v>
      </c>
      <c r="H2820" s="60">
        <v>13.89</v>
      </c>
      <c r="I2820" s="60">
        <v>-59.35</v>
      </c>
    </row>
    <row r="2821" spans="1:9" x14ac:dyDescent="0.3">
      <c r="A2821" s="60" t="s">
        <v>5526</v>
      </c>
      <c r="B2821" s="60" t="s">
        <v>8891</v>
      </c>
      <c r="C2821" s="60">
        <v>393.49</v>
      </c>
      <c r="E2821" s="60">
        <v>7.16</v>
      </c>
      <c r="G2821" s="60">
        <v>0</v>
      </c>
      <c r="H2821" s="60">
        <v>13.21</v>
      </c>
      <c r="I2821" s="60">
        <v>7.43</v>
      </c>
    </row>
    <row r="2822" spans="1:9" x14ac:dyDescent="0.3">
      <c r="A2822" s="60" t="s">
        <v>2096</v>
      </c>
      <c r="B2822" s="60" t="s">
        <v>2097</v>
      </c>
      <c r="C2822" s="60">
        <v>3488.6</v>
      </c>
      <c r="E2822" s="60">
        <v>14.42</v>
      </c>
      <c r="G2822" s="60">
        <v>0</v>
      </c>
      <c r="H2822" s="60">
        <v>14.42</v>
      </c>
      <c r="I2822" s="60">
        <v>123.07</v>
      </c>
    </row>
    <row r="2823" spans="1:9" x14ac:dyDescent="0.3">
      <c r="A2823" s="60" t="s">
        <v>2098</v>
      </c>
      <c r="B2823" s="60" t="s">
        <v>2099</v>
      </c>
      <c r="C2823" s="60">
        <v>8694.92</v>
      </c>
      <c r="E2823" s="60">
        <v>12.15</v>
      </c>
      <c r="G2823" s="60">
        <v>0</v>
      </c>
      <c r="H2823" s="60">
        <v>14.32</v>
      </c>
      <c r="I2823" s="60">
        <v>0.79</v>
      </c>
    </row>
    <row r="2824" spans="1:9" x14ac:dyDescent="0.3">
      <c r="A2824" s="60" t="s">
        <v>2100</v>
      </c>
      <c r="B2824" s="60" t="s">
        <v>2101</v>
      </c>
      <c r="C2824" s="60">
        <v>3556.39</v>
      </c>
      <c r="E2824" s="60">
        <v>39.89</v>
      </c>
      <c r="G2824" s="60">
        <v>2.5099999999999998</v>
      </c>
      <c r="H2824" s="60">
        <v>46.75</v>
      </c>
      <c r="I2824" s="60">
        <v>24.56</v>
      </c>
    </row>
    <row r="2825" spans="1:9" x14ac:dyDescent="0.3">
      <c r="A2825" s="60" t="s">
        <v>2102</v>
      </c>
      <c r="B2825" s="60" t="s">
        <v>2103</v>
      </c>
      <c r="C2825" s="60">
        <v>2298.9299999999998</v>
      </c>
      <c r="E2825" s="60">
        <v>57.25</v>
      </c>
      <c r="G2825" s="60">
        <v>0</v>
      </c>
      <c r="H2825" s="60">
        <v>75.42</v>
      </c>
      <c r="I2825" s="60">
        <v>7.02</v>
      </c>
    </row>
    <row r="2826" spans="1:9" x14ac:dyDescent="0.3">
      <c r="A2826" s="60" t="s">
        <v>5527</v>
      </c>
      <c r="B2826" s="60" t="s">
        <v>8892</v>
      </c>
      <c r="C2826" s="60">
        <v>492.75</v>
      </c>
      <c r="E2826" s="60">
        <v>8.5</v>
      </c>
      <c r="G2826" s="60">
        <v>0</v>
      </c>
      <c r="H2826" s="60">
        <v>8.65</v>
      </c>
      <c r="I2826" s="60">
        <v>-5.91</v>
      </c>
    </row>
    <row r="2827" spans="1:9" x14ac:dyDescent="0.3">
      <c r="A2827" s="60" t="s">
        <v>2104</v>
      </c>
      <c r="B2827" s="60" t="s">
        <v>2105</v>
      </c>
      <c r="C2827" s="60">
        <v>5606.35</v>
      </c>
      <c r="E2827" s="60">
        <v>38.14</v>
      </c>
      <c r="G2827" s="60">
        <v>4.9800000000000004</v>
      </c>
      <c r="H2827" s="60">
        <v>42.25</v>
      </c>
      <c r="I2827" s="60">
        <v>8.17</v>
      </c>
    </row>
    <row r="2828" spans="1:9" x14ac:dyDescent="0.3">
      <c r="A2828" s="60" t="s">
        <v>5528</v>
      </c>
      <c r="B2828" s="60" t="s">
        <v>8893</v>
      </c>
      <c r="C2828" s="60">
        <v>24.18</v>
      </c>
      <c r="E2828" s="60">
        <v>1.5449999999999999</v>
      </c>
      <c r="G2828" s="60">
        <v>0</v>
      </c>
      <c r="H2828" s="60">
        <v>3.44</v>
      </c>
      <c r="I2828" s="60">
        <v>10.49</v>
      </c>
    </row>
    <row r="2829" spans="1:9" x14ac:dyDescent="0.3">
      <c r="A2829" s="60" t="s">
        <v>5529</v>
      </c>
      <c r="B2829" s="60" t="s">
        <v>8894</v>
      </c>
      <c r="C2829" s="60">
        <v>6.56</v>
      </c>
      <c r="E2829" s="60">
        <v>2.66</v>
      </c>
      <c r="G2829" s="60">
        <v>0</v>
      </c>
      <c r="H2829" s="60">
        <v>4.76</v>
      </c>
      <c r="I2829" s="60">
        <v>-150.82</v>
      </c>
    </row>
    <row r="2830" spans="1:9" x14ac:dyDescent="0.3">
      <c r="A2830" s="60" t="s">
        <v>2106</v>
      </c>
      <c r="B2830" s="60" t="s">
        <v>2107</v>
      </c>
      <c r="C2830" s="60">
        <v>2797.57</v>
      </c>
      <c r="E2830" s="60">
        <v>19.670000000000002</v>
      </c>
      <c r="G2830" s="60">
        <v>0</v>
      </c>
      <c r="H2830" s="60">
        <v>20.51</v>
      </c>
      <c r="I2830" s="60">
        <v>9.09</v>
      </c>
    </row>
    <row r="2831" spans="1:9" x14ac:dyDescent="0.3">
      <c r="A2831" s="60" t="s">
        <v>2108</v>
      </c>
      <c r="B2831" s="60" t="s">
        <v>2109</v>
      </c>
      <c r="C2831" s="60">
        <v>1363.27</v>
      </c>
      <c r="E2831" s="60">
        <v>11.67</v>
      </c>
      <c r="G2831" s="60">
        <v>0</v>
      </c>
      <c r="H2831" s="60">
        <v>15.11</v>
      </c>
      <c r="I2831" s="60">
        <v>9.67</v>
      </c>
    </row>
    <row r="2832" spans="1:9" x14ac:dyDescent="0.3">
      <c r="A2832" s="60" t="s">
        <v>5530</v>
      </c>
      <c r="B2832" s="60" t="s">
        <v>8895</v>
      </c>
      <c r="C2832" s="60">
        <v>295.11</v>
      </c>
      <c r="E2832" s="60">
        <v>9.6</v>
      </c>
      <c r="G2832" s="60">
        <v>0</v>
      </c>
      <c r="H2832" s="60">
        <v>11.24</v>
      </c>
      <c r="I2832" s="60">
        <v>-4.8499999999999996</v>
      </c>
    </row>
    <row r="2833" spans="1:9" x14ac:dyDescent="0.3">
      <c r="A2833" s="60" t="s">
        <v>5531</v>
      </c>
      <c r="B2833" s="60" t="s">
        <v>8896</v>
      </c>
      <c r="C2833" s="60">
        <v>96.08</v>
      </c>
      <c r="E2833" s="60">
        <v>0.16500000000000001</v>
      </c>
      <c r="G2833" s="60">
        <v>0</v>
      </c>
      <c r="H2833" s="60">
        <v>0.2</v>
      </c>
      <c r="I2833" s="60">
        <v>-389.82</v>
      </c>
    </row>
    <row r="2834" spans="1:9" x14ac:dyDescent="0.3">
      <c r="A2834" s="60" t="s">
        <v>5532</v>
      </c>
      <c r="B2834" s="60" t="s">
        <v>8897</v>
      </c>
      <c r="C2834" s="60">
        <v>59.69</v>
      </c>
      <c r="E2834" s="60">
        <v>1.8772</v>
      </c>
      <c r="G2834" s="60">
        <v>0</v>
      </c>
      <c r="H2834" s="60">
        <v>2.02</v>
      </c>
      <c r="I2834" s="60">
        <v>23.64</v>
      </c>
    </row>
    <row r="2835" spans="1:9" x14ac:dyDescent="0.3">
      <c r="A2835" s="60" t="s">
        <v>151</v>
      </c>
      <c r="B2835" s="60" t="s">
        <v>152</v>
      </c>
      <c r="C2835" s="60">
        <v>17049.93</v>
      </c>
      <c r="E2835" s="60">
        <v>104.71</v>
      </c>
      <c r="G2835" s="60">
        <v>1.1499999999999999</v>
      </c>
      <c r="H2835" s="60">
        <v>104.71</v>
      </c>
      <c r="I2835" s="60">
        <v>18.43</v>
      </c>
    </row>
    <row r="2836" spans="1:9" x14ac:dyDescent="0.3">
      <c r="A2836" s="60" t="s">
        <v>5533</v>
      </c>
      <c r="B2836" s="60" t="s">
        <v>8898</v>
      </c>
      <c r="C2836" s="60">
        <v>548.88</v>
      </c>
      <c r="E2836" s="60">
        <v>13.5</v>
      </c>
      <c r="G2836" s="60">
        <v>0</v>
      </c>
      <c r="H2836" s="60">
        <v>14.71</v>
      </c>
      <c r="I2836" s="60">
        <v>2.2799999999999998</v>
      </c>
    </row>
    <row r="2837" spans="1:9" x14ac:dyDescent="0.3">
      <c r="A2837" s="60" t="s">
        <v>5534</v>
      </c>
      <c r="B2837" s="60" t="s">
        <v>8899</v>
      </c>
      <c r="C2837" s="60">
        <v>171.2</v>
      </c>
      <c r="E2837" s="60">
        <v>20.41</v>
      </c>
      <c r="G2837" s="60">
        <v>2.74</v>
      </c>
      <c r="H2837" s="60">
        <v>20.53</v>
      </c>
      <c r="I2837" s="60">
        <v>6.6</v>
      </c>
    </row>
    <row r="2838" spans="1:9" x14ac:dyDescent="0.3">
      <c r="A2838" s="60" t="s">
        <v>5535</v>
      </c>
      <c r="B2838" s="60" t="s">
        <v>8900</v>
      </c>
      <c r="C2838" s="60">
        <v>86.59</v>
      </c>
      <c r="E2838" s="60">
        <v>14.2</v>
      </c>
      <c r="G2838" s="60">
        <v>1.97</v>
      </c>
      <c r="H2838" s="60">
        <v>15</v>
      </c>
      <c r="I2838" s="60">
        <v>4.12</v>
      </c>
    </row>
    <row r="2839" spans="1:9" x14ac:dyDescent="0.3">
      <c r="A2839" s="60" t="s">
        <v>5536</v>
      </c>
      <c r="B2839" s="60" t="s">
        <v>8901</v>
      </c>
      <c r="C2839" s="60">
        <v>913.49</v>
      </c>
      <c r="E2839" s="60">
        <v>7.54</v>
      </c>
      <c r="G2839" s="60">
        <v>0</v>
      </c>
      <c r="H2839" s="60">
        <v>7.86</v>
      </c>
      <c r="I2839" s="60">
        <v>-5.57</v>
      </c>
    </row>
    <row r="2840" spans="1:9" x14ac:dyDescent="0.3">
      <c r="A2840" s="60" t="s">
        <v>2110</v>
      </c>
      <c r="B2840" s="60" t="s">
        <v>2111</v>
      </c>
      <c r="C2840" s="60">
        <v>3714.93</v>
      </c>
      <c r="E2840" s="60">
        <v>80.069999999999993</v>
      </c>
      <c r="G2840" s="60">
        <v>4.75</v>
      </c>
      <c r="H2840" s="60">
        <v>117.95</v>
      </c>
      <c r="I2840" s="60">
        <v>5.62</v>
      </c>
    </row>
    <row r="2841" spans="1:9" x14ac:dyDescent="0.3">
      <c r="A2841" s="60" t="s">
        <v>5537</v>
      </c>
      <c r="B2841" s="60" t="s">
        <v>8902</v>
      </c>
      <c r="C2841" s="60">
        <v>1.47</v>
      </c>
      <c r="E2841" s="60">
        <v>7.4000000000000003E-3</v>
      </c>
      <c r="G2841" s="60">
        <v>0</v>
      </c>
      <c r="H2841" s="60">
        <v>0.35</v>
      </c>
      <c r="I2841" s="60">
        <v>45.75</v>
      </c>
    </row>
    <row r="2842" spans="1:9" x14ac:dyDescent="0.3">
      <c r="A2842" s="60" t="s">
        <v>2112</v>
      </c>
      <c r="B2842" s="60" t="s">
        <v>2113</v>
      </c>
      <c r="C2842" s="60">
        <v>3396.31</v>
      </c>
      <c r="E2842" s="60">
        <v>81.3</v>
      </c>
      <c r="G2842" s="60">
        <v>0.44</v>
      </c>
      <c r="H2842" s="60">
        <v>81.45</v>
      </c>
      <c r="I2842" s="60">
        <v>27.78</v>
      </c>
    </row>
    <row r="2843" spans="1:9" x14ac:dyDescent="0.3">
      <c r="A2843" s="60" t="s">
        <v>5538</v>
      </c>
      <c r="B2843" s="60" t="s">
        <v>8903</v>
      </c>
      <c r="C2843" s="60">
        <v>8.65</v>
      </c>
      <c r="E2843" s="60">
        <v>1.56</v>
      </c>
      <c r="G2843" s="60">
        <v>0</v>
      </c>
      <c r="H2843" s="60">
        <v>5.15</v>
      </c>
      <c r="I2843" s="60">
        <v>-562.29</v>
      </c>
    </row>
    <row r="2844" spans="1:9" x14ac:dyDescent="0.3">
      <c r="A2844" s="60" t="s">
        <v>2114</v>
      </c>
      <c r="B2844" s="60" t="s">
        <v>2115</v>
      </c>
      <c r="C2844" s="60">
        <v>1763.81</v>
      </c>
      <c r="E2844" s="60">
        <v>44.97</v>
      </c>
      <c r="G2844" s="60">
        <v>5.07</v>
      </c>
      <c r="H2844" s="60">
        <v>54.18</v>
      </c>
      <c r="I2844" s="60">
        <v>11.71</v>
      </c>
    </row>
    <row r="2845" spans="1:9" x14ac:dyDescent="0.3">
      <c r="A2845" s="60" t="s">
        <v>5539</v>
      </c>
      <c r="B2845" s="60" t="s">
        <v>8904</v>
      </c>
      <c r="C2845" s="60">
        <v>33.69</v>
      </c>
      <c r="E2845" s="60">
        <v>4.6100000000000003</v>
      </c>
      <c r="G2845" s="60">
        <v>0</v>
      </c>
      <c r="H2845" s="60">
        <v>12.35</v>
      </c>
      <c r="I2845" s="60">
        <v>-571.12</v>
      </c>
    </row>
    <row r="2846" spans="1:9" x14ac:dyDescent="0.3">
      <c r="A2846" s="60" t="s">
        <v>5540</v>
      </c>
      <c r="B2846" s="60" t="s">
        <v>8905</v>
      </c>
      <c r="C2846" s="60">
        <v>27.77</v>
      </c>
      <c r="E2846" s="60">
        <v>2.1</v>
      </c>
      <c r="G2846" s="60">
        <v>0</v>
      </c>
      <c r="H2846" s="60">
        <v>2.15</v>
      </c>
      <c r="I2846" s="60">
        <v>-3136.22</v>
      </c>
    </row>
    <row r="2847" spans="1:9" x14ac:dyDescent="0.3">
      <c r="A2847" s="60" t="s">
        <v>5541</v>
      </c>
      <c r="B2847" s="60" t="s">
        <v>8906</v>
      </c>
      <c r="C2847" s="60">
        <v>1199.28</v>
      </c>
      <c r="E2847" s="60">
        <v>16.649999999999999</v>
      </c>
      <c r="G2847" s="60">
        <v>0</v>
      </c>
      <c r="H2847" s="60">
        <v>31.67</v>
      </c>
      <c r="I2847" s="60">
        <v>-0.2</v>
      </c>
    </row>
    <row r="2848" spans="1:9" x14ac:dyDescent="0.3">
      <c r="A2848" s="60" t="s">
        <v>5542</v>
      </c>
      <c r="B2848" s="60" t="s">
        <v>8907</v>
      </c>
      <c r="C2848" s="60">
        <v>49.22</v>
      </c>
      <c r="E2848" s="60">
        <v>16.8</v>
      </c>
      <c r="G2848" s="60">
        <v>0</v>
      </c>
      <c r="H2848" s="60">
        <v>31.25</v>
      </c>
      <c r="I2848" s="60">
        <v>-0.74</v>
      </c>
    </row>
    <row r="2849" spans="1:9" x14ac:dyDescent="0.3">
      <c r="A2849" s="60" t="s">
        <v>5543</v>
      </c>
      <c r="B2849" s="60" t="s">
        <v>8908</v>
      </c>
      <c r="C2849" s="60">
        <v>23.98</v>
      </c>
      <c r="E2849" s="60">
        <v>1.39</v>
      </c>
      <c r="G2849" s="60">
        <v>0</v>
      </c>
      <c r="H2849" s="60">
        <v>1.62</v>
      </c>
      <c r="I2849" s="60">
        <v>-5.37</v>
      </c>
    </row>
    <row r="2850" spans="1:9" x14ac:dyDescent="0.3">
      <c r="A2850" s="60" t="s">
        <v>5544</v>
      </c>
      <c r="B2850" s="60" t="s">
        <v>8909</v>
      </c>
      <c r="C2850" s="60">
        <v>465.34</v>
      </c>
      <c r="E2850" s="60">
        <v>2.4</v>
      </c>
      <c r="G2850" s="60">
        <v>0</v>
      </c>
      <c r="H2850" s="60">
        <v>3.24</v>
      </c>
      <c r="I2850" s="60">
        <v>-1.81</v>
      </c>
    </row>
    <row r="2851" spans="1:9" x14ac:dyDescent="0.3">
      <c r="A2851" s="60" t="s">
        <v>2116</v>
      </c>
      <c r="B2851" s="60" t="s">
        <v>2117</v>
      </c>
      <c r="C2851" s="60">
        <v>1858.85</v>
      </c>
      <c r="E2851" s="60">
        <v>38.909999999999997</v>
      </c>
      <c r="G2851" s="60">
        <v>1.54</v>
      </c>
      <c r="H2851" s="60">
        <v>38.909999999999997</v>
      </c>
      <c r="I2851" s="60">
        <v>10.37</v>
      </c>
    </row>
    <row r="2852" spans="1:9" x14ac:dyDescent="0.3">
      <c r="A2852" s="60" t="s">
        <v>5545</v>
      </c>
      <c r="B2852" s="60" t="s">
        <v>8910</v>
      </c>
      <c r="C2852" s="60">
        <v>120.97</v>
      </c>
      <c r="E2852" s="60">
        <v>4.18</v>
      </c>
      <c r="G2852" s="60">
        <v>0</v>
      </c>
      <c r="H2852" s="60">
        <v>5.09</v>
      </c>
      <c r="I2852" s="60">
        <v>-1.37</v>
      </c>
    </row>
    <row r="2853" spans="1:9" x14ac:dyDescent="0.3">
      <c r="A2853" s="60" t="s">
        <v>2118</v>
      </c>
      <c r="B2853" s="60" t="s">
        <v>2119</v>
      </c>
      <c r="C2853" s="60">
        <v>7556.86</v>
      </c>
      <c r="E2853" s="60">
        <v>20.99</v>
      </c>
      <c r="G2853" s="60">
        <v>1.19</v>
      </c>
      <c r="H2853" s="60">
        <v>20.99</v>
      </c>
      <c r="I2853" s="60">
        <v>0.74</v>
      </c>
    </row>
    <row r="2854" spans="1:9" x14ac:dyDescent="0.3">
      <c r="A2854" s="60" t="s">
        <v>5546</v>
      </c>
      <c r="B2854" s="60" t="s">
        <v>8911</v>
      </c>
      <c r="C2854" s="60">
        <v>40495.300000000003</v>
      </c>
      <c r="E2854" s="60">
        <v>47.61</v>
      </c>
      <c r="G2854" s="60">
        <v>10.29</v>
      </c>
      <c r="H2854" s="60">
        <v>49.79</v>
      </c>
      <c r="I2854" s="60">
        <v>7.94</v>
      </c>
    </row>
    <row r="2855" spans="1:9" x14ac:dyDescent="0.3">
      <c r="A2855" s="60" t="s">
        <v>2120</v>
      </c>
      <c r="B2855" s="60" t="s">
        <v>2121</v>
      </c>
      <c r="C2855" s="60">
        <v>7484.14</v>
      </c>
      <c r="E2855" s="60">
        <v>54.61</v>
      </c>
      <c r="G2855" s="60">
        <v>0</v>
      </c>
      <c r="H2855" s="60">
        <v>80.650000000000006</v>
      </c>
      <c r="I2855" s="60">
        <v>23.73</v>
      </c>
    </row>
    <row r="2856" spans="1:9" x14ac:dyDescent="0.3">
      <c r="A2856" s="60" t="s">
        <v>5547</v>
      </c>
      <c r="B2856" s="60" t="s">
        <v>8912</v>
      </c>
      <c r="C2856" s="60">
        <v>41.86</v>
      </c>
      <c r="E2856" s="60">
        <v>1.52</v>
      </c>
      <c r="G2856" s="60">
        <v>0</v>
      </c>
      <c r="H2856" s="60">
        <v>1.56</v>
      </c>
      <c r="I2856" s="60">
        <v>-8.69</v>
      </c>
    </row>
    <row r="2857" spans="1:9" x14ac:dyDescent="0.3">
      <c r="A2857" s="60" t="s">
        <v>5548</v>
      </c>
      <c r="B2857" s="60" t="s">
        <v>8913</v>
      </c>
      <c r="C2857" s="60">
        <v>3326.86</v>
      </c>
      <c r="E2857" s="60">
        <v>4.62</v>
      </c>
      <c r="G2857" s="60">
        <v>0</v>
      </c>
      <c r="H2857" s="60">
        <v>4.78</v>
      </c>
      <c r="I2857" s="60">
        <v>-3.49</v>
      </c>
    </row>
    <row r="2858" spans="1:9" x14ac:dyDescent="0.3">
      <c r="A2858" s="60" t="s">
        <v>2122</v>
      </c>
      <c r="B2858" s="60" t="s">
        <v>2123</v>
      </c>
      <c r="C2858" s="60">
        <v>28970.04</v>
      </c>
      <c r="E2858" s="60">
        <v>47.06</v>
      </c>
      <c r="G2858" s="60">
        <v>0.85</v>
      </c>
      <c r="H2858" s="60">
        <v>49.58</v>
      </c>
      <c r="I2858" s="60">
        <v>32.51</v>
      </c>
    </row>
    <row r="2859" spans="1:9" x14ac:dyDescent="0.3">
      <c r="A2859" s="60" t="s">
        <v>143</v>
      </c>
      <c r="B2859" s="60" t="s">
        <v>144</v>
      </c>
      <c r="C2859" s="60">
        <v>20051.48</v>
      </c>
      <c r="E2859" s="60">
        <v>55.71</v>
      </c>
      <c r="G2859" s="60">
        <v>0</v>
      </c>
      <c r="H2859" s="60">
        <v>57.18</v>
      </c>
      <c r="I2859" s="60">
        <v>6.18</v>
      </c>
    </row>
    <row r="2860" spans="1:9" x14ac:dyDescent="0.3">
      <c r="A2860" s="60" t="s">
        <v>2124</v>
      </c>
      <c r="B2860" s="60" t="s">
        <v>2125</v>
      </c>
      <c r="C2860" s="60">
        <v>5377.3</v>
      </c>
      <c r="E2860" s="60">
        <v>39.76</v>
      </c>
      <c r="G2860" s="60">
        <v>0</v>
      </c>
      <c r="H2860" s="60">
        <v>45.11</v>
      </c>
      <c r="I2860" s="60">
        <v>10.039999999999999</v>
      </c>
    </row>
    <row r="2861" spans="1:9" x14ac:dyDescent="0.3">
      <c r="A2861" s="60" t="s">
        <v>2126</v>
      </c>
      <c r="B2861" s="60" t="s">
        <v>2127</v>
      </c>
      <c r="C2861" s="60">
        <v>48156.57</v>
      </c>
      <c r="E2861" s="60">
        <v>60.59</v>
      </c>
      <c r="G2861" s="60">
        <v>4.75</v>
      </c>
      <c r="H2861" s="60">
        <v>60.59</v>
      </c>
      <c r="I2861" s="60">
        <v>23.24</v>
      </c>
    </row>
    <row r="2862" spans="1:9" x14ac:dyDescent="0.3">
      <c r="A2862" s="60" t="s">
        <v>5549</v>
      </c>
      <c r="B2862" s="60" t="s">
        <v>8914</v>
      </c>
      <c r="C2862" s="60">
        <v>202.41</v>
      </c>
      <c r="E2862" s="60">
        <v>12.54</v>
      </c>
      <c r="G2862" s="60">
        <v>0</v>
      </c>
      <c r="H2862" s="60">
        <v>18.399999999999999</v>
      </c>
      <c r="I2862" s="60">
        <v>6.48</v>
      </c>
    </row>
    <row r="2863" spans="1:9" x14ac:dyDescent="0.3">
      <c r="A2863" s="60" t="s">
        <v>5550</v>
      </c>
      <c r="B2863" s="60" t="s">
        <v>8915</v>
      </c>
      <c r="C2863" s="60">
        <v>41.55</v>
      </c>
      <c r="E2863" s="60">
        <v>0.61499999999999999</v>
      </c>
      <c r="G2863" s="60">
        <v>0</v>
      </c>
      <c r="H2863" s="60">
        <v>0.82</v>
      </c>
      <c r="I2863" s="60">
        <v>-104.63</v>
      </c>
    </row>
    <row r="2864" spans="1:9" x14ac:dyDescent="0.3">
      <c r="A2864" s="60" t="s">
        <v>5551</v>
      </c>
      <c r="B2864" s="60" t="s">
        <v>8916</v>
      </c>
      <c r="C2864" s="60">
        <v>274.83999999999997</v>
      </c>
      <c r="E2864" s="60">
        <v>10.49</v>
      </c>
      <c r="G2864" s="60">
        <v>4.58</v>
      </c>
      <c r="H2864" s="60">
        <v>13.25</v>
      </c>
      <c r="I2864" s="60">
        <v>17.809999999999999</v>
      </c>
    </row>
    <row r="2865" spans="1:9" x14ac:dyDescent="0.3">
      <c r="A2865" s="60" t="s">
        <v>5552</v>
      </c>
      <c r="B2865" s="60" t="s">
        <v>8917</v>
      </c>
      <c r="C2865" s="60">
        <v>1157.2</v>
      </c>
      <c r="E2865" s="60">
        <v>54.5</v>
      </c>
      <c r="G2865" s="60">
        <v>0</v>
      </c>
      <c r="H2865" s="60">
        <v>80.2</v>
      </c>
      <c r="I2865" s="60">
        <v>22.83</v>
      </c>
    </row>
    <row r="2866" spans="1:9" x14ac:dyDescent="0.3">
      <c r="A2866" s="60" t="s">
        <v>2128</v>
      </c>
      <c r="B2866" s="60" t="s">
        <v>2129</v>
      </c>
      <c r="C2866" s="60">
        <v>2529.02</v>
      </c>
      <c r="E2866" s="60">
        <v>40.200000000000003</v>
      </c>
      <c r="G2866" s="60">
        <v>3.58</v>
      </c>
      <c r="H2866" s="60">
        <v>40.200000000000003</v>
      </c>
      <c r="I2866" s="60">
        <v>17.62</v>
      </c>
    </row>
    <row r="2867" spans="1:9" x14ac:dyDescent="0.3">
      <c r="A2867" s="60" t="s">
        <v>2130</v>
      </c>
      <c r="B2867" s="60" t="s">
        <v>2131</v>
      </c>
      <c r="C2867" s="60">
        <v>2420.71</v>
      </c>
      <c r="E2867" s="60">
        <v>10.210000000000001</v>
      </c>
      <c r="G2867" s="60">
        <v>6.86</v>
      </c>
      <c r="H2867" s="60">
        <v>10.99</v>
      </c>
      <c r="I2867" s="60">
        <v>7.95</v>
      </c>
    </row>
    <row r="2868" spans="1:9" x14ac:dyDescent="0.3">
      <c r="A2868" s="60" t="s">
        <v>5553</v>
      </c>
      <c r="B2868" s="60" t="s">
        <v>8918</v>
      </c>
      <c r="C2868" s="60">
        <v>1740.52</v>
      </c>
      <c r="E2868" s="60">
        <v>16.73</v>
      </c>
      <c r="G2868" s="60">
        <v>0</v>
      </c>
      <c r="H2868" s="60">
        <v>19.3</v>
      </c>
      <c r="I2868" s="60">
        <v>-9.4600000000000009</v>
      </c>
    </row>
    <row r="2869" spans="1:9" x14ac:dyDescent="0.3">
      <c r="A2869" s="60" t="s">
        <v>5554</v>
      </c>
      <c r="B2869" s="60" t="s">
        <v>8919</v>
      </c>
      <c r="C2869" s="60">
        <v>235.86</v>
      </c>
      <c r="E2869" s="60">
        <v>8.4499999999999993</v>
      </c>
      <c r="G2869" s="60">
        <v>0</v>
      </c>
      <c r="H2869" s="60">
        <v>15.33</v>
      </c>
      <c r="I2869" s="60">
        <v>3.2</v>
      </c>
    </row>
    <row r="2870" spans="1:9" x14ac:dyDescent="0.3">
      <c r="A2870" s="60" t="s">
        <v>2132</v>
      </c>
      <c r="B2870" s="60" t="s">
        <v>2133</v>
      </c>
      <c r="C2870" s="60">
        <v>33873.39</v>
      </c>
      <c r="E2870" s="60">
        <v>83.12</v>
      </c>
      <c r="G2870" s="60">
        <v>4.09</v>
      </c>
      <c r="H2870" s="60">
        <v>97.08</v>
      </c>
      <c r="I2870" s="60">
        <v>64.02</v>
      </c>
    </row>
    <row r="2871" spans="1:9" x14ac:dyDescent="0.3">
      <c r="A2871" s="60" t="s">
        <v>2134</v>
      </c>
      <c r="B2871" s="60" t="s">
        <v>2135</v>
      </c>
      <c r="C2871" s="60">
        <v>52798.26</v>
      </c>
      <c r="E2871" s="60">
        <v>2.96</v>
      </c>
      <c r="G2871" s="60">
        <v>4.43</v>
      </c>
      <c r="H2871" s="60">
        <v>4.57</v>
      </c>
      <c r="I2871" s="60">
        <v>6.11</v>
      </c>
    </row>
    <row r="2872" spans="1:9" x14ac:dyDescent="0.3">
      <c r="A2872" s="60" t="s">
        <v>5555</v>
      </c>
      <c r="B2872" s="60" t="s">
        <v>8920</v>
      </c>
      <c r="C2872" s="60">
        <v>242.64</v>
      </c>
      <c r="E2872" s="60">
        <v>9.6999999999999993</v>
      </c>
      <c r="G2872" s="60">
        <v>2.06</v>
      </c>
      <c r="H2872" s="60">
        <v>13.26</v>
      </c>
      <c r="I2872" s="60">
        <v>4.95</v>
      </c>
    </row>
    <row r="2873" spans="1:9" x14ac:dyDescent="0.3">
      <c r="A2873" s="60" t="s">
        <v>5556</v>
      </c>
      <c r="B2873" s="60" t="s">
        <v>8921</v>
      </c>
      <c r="C2873" s="60">
        <v>5706.41</v>
      </c>
      <c r="E2873" s="60">
        <v>28.05</v>
      </c>
      <c r="G2873" s="60">
        <v>0</v>
      </c>
      <c r="H2873" s="60">
        <v>28.78</v>
      </c>
      <c r="I2873" s="60">
        <v>1.8</v>
      </c>
    </row>
    <row r="2874" spans="1:9" x14ac:dyDescent="0.3">
      <c r="A2874" s="60" t="s">
        <v>2136</v>
      </c>
      <c r="B2874" s="60" t="s">
        <v>2137</v>
      </c>
      <c r="C2874" s="60">
        <v>1305.44</v>
      </c>
      <c r="E2874" s="60">
        <v>26.55</v>
      </c>
      <c r="G2874" s="60">
        <v>1.51</v>
      </c>
      <c r="H2874" s="60">
        <v>31.2</v>
      </c>
      <c r="I2874" s="60">
        <v>15.01</v>
      </c>
    </row>
    <row r="2875" spans="1:9" x14ac:dyDescent="0.3">
      <c r="A2875" s="60" t="s">
        <v>2138</v>
      </c>
      <c r="B2875" s="60" t="s">
        <v>2139</v>
      </c>
      <c r="C2875" s="60">
        <v>13154.27</v>
      </c>
      <c r="E2875" s="60">
        <v>43.03</v>
      </c>
      <c r="G2875" s="60">
        <v>3.51</v>
      </c>
      <c r="H2875" s="60">
        <v>44.87</v>
      </c>
      <c r="I2875" s="60">
        <v>24.83</v>
      </c>
    </row>
    <row r="2876" spans="1:9" x14ac:dyDescent="0.3">
      <c r="A2876" s="60" t="s">
        <v>2140</v>
      </c>
      <c r="B2876" s="60" t="s">
        <v>2141</v>
      </c>
      <c r="C2876" s="60">
        <v>114169.76</v>
      </c>
      <c r="E2876" s="60">
        <v>104.78</v>
      </c>
      <c r="G2876" s="60">
        <v>0.73</v>
      </c>
      <c r="H2876" s="60">
        <v>107.02</v>
      </c>
      <c r="I2876" s="60">
        <v>69.11</v>
      </c>
    </row>
    <row r="2877" spans="1:9" x14ac:dyDescent="0.3">
      <c r="A2877" s="60" t="s">
        <v>2142</v>
      </c>
      <c r="B2877" s="60" t="s">
        <v>2143</v>
      </c>
      <c r="C2877" s="60">
        <v>6727.02</v>
      </c>
      <c r="E2877" s="60">
        <v>89.05</v>
      </c>
      <c r="G2877" s="60">
        <v>3.68</v>
      </c>
      <c r="H2877" s="60">
        <v>109.67</v>
      </c>
      <c r="I2877" s="60">
        <v>6.87</v>
      </c>
    </row>
    <row r="2878" spans="1:9" x14ac:dyDescent="0.3">
      <c r="A2878" s="60" t="s">
        <v>2144</v>
      </c>
      <c r="B2878" s="60" t="s">
        <v>2145</v>
      </c>
      <c r="C2878" s="60">
        <v>9917.0300000000007</v>
      </c>
      <c r="E2878" s="60">
        <v>69</v>
      </c>
      <c r="G2878" s="60">
        <v>4.12</v>
      </c>
      <c r="H2878" s="60">
        <v>89.76</v>
      </c>
      <c r="I2878" s="60">
        <v>18.73</v>
      </c>
    </row>
    <row r="2879" spans="1:9" x14ac:dyDescent="0.3">
      <c r="A2879" s="60" t="s">
        <v>5557</v>
      </c>
      <c r="B2879" s="60" t="s">
        <v>8922</v>
      </c>
      <c r="C2879" s="60">
        <v>943.02</v>
      </c>
      <c r="E2879" s="60">
        <v>11.69</v>
      </c>
      <c r="G2879" s="60">
        <v>0</v>
      </c>
      <c r="H2879" s="60">
        <v>17.850000000000001</v>
      </c>
      <c r="I2879" s="60">
        <v>-7.91</v>
      </c>
    </row>
    <row r="2880" spans="1:9" x14ac:dyDescent="0.3">
      <c r="A2880" s="60" t="s">
        <v>5558</v>
      </c>
      <c r="B2880" s="60" t="s">
        <v>8923</v>
      </c>
      <c r="C2880" s="60">
        <v>96.91</v>
      </c>
      <c r="E2880" s="60">
        <v>5.89</v>
      </c>
      <c r="G2880" s="60">
        <v>0</v>
      </c>
      <c r="H2880" s="60">
        <v>5.89</v>
      </c>
      <c r="I2880" s="60">
        <v>1.66</v>
      </c>
    </row>
    <row r="2881" spans="1:9" x14ac:dyDescent="0.3">
      <c r="A2881" s="60" t="s">
        <v>2146</v>
      </c>
      <c r="B2881" s="60" t="s">
        <v>2147</v>
      </c>
      <c r="C2881" s="60">
        <v>1936.34</v>
      </c>
      <c r="E2881" s="60">
        <v>36.51</v>
      </c>
      <c r="G2881" s="60">
        <v>6.08</v>
      </c>
      <c r="H2881" s="60">
        <v>36.81</v>
      </c>
      <c r="I2881" s="60">
        <v>10.38</v>
      </c>
    </row>
    <row r="2882" spans="1:9" x14ac:dyDescent="0.3">
      <c r="A2882" s="60" t="s">
        <v>5559</v>
      </c>
      <c r="B2882" s="60" t="s">
        <v>8924</v>
      </c>
      <c r="C2882" s="60">
        <v>83.04</v>
      </c>
      <c r="E2882" s="60">
        <v>6.7957999999999998</v>
      </c>
      <c r="G2882" s="60">
        <v>0</v>
      </c>
      <c r="H2882" s="60">
        <v>7.45</v>
      </c>
      <c r="I2882" s="60">
        <v>81.3</v>
      </c>
    </row>
    <row r="2883" spans="1:9" x14ac:dyDescent="0.3">
      <c r="A2883" s="60" t="s">
        <v>2148</v>
      </c>
      <c r="B2883" s="60" t="s">
        <v>2149</v>
      </c>
      <c r="C2883" s="60">
        <v>5728.85</v>
      </c>
      <c r="E2883" s="60">
        <v>85.43</v>
      </c>
      <c r="G2883" s="60">
        <v>2.0099999999999998</v>
      </c>
      <c r="H2883" s="60">
        <v>91.94</v>
      </c>
      <c r="I2883" s="60">
        <v>17</v>
      </c>
    </row>
    <row r="2884" spans="1:9" x14ac:dyDescent="0.3">
      <c r="A2884" s="60" t="s">
        <v>2150</v>
      </c>
      <c r="B2884" s="60" t="s">
        <v>2151</v>
      </c>
      <c r="C2884" s="60">
        <v>3802.92</v>
      </c>
      <c r="E2884" s="60">
        <v>53.42</v>
      </c>
      <c r="G2884" s="60">
        <v>0</v>
      </c>
      <c r="H2884" s="60">
        <v>76.959999999999994</v>
      </c>
      <c r="I2884" s="60">
        <v>66.06</v>
      </c>
    </row>
    <row r="2885" spans="1:9" x14ac:dyDescent="0.3">
      <c r="A2885" s="60" t="s">
        <v>2152</v>
      </c>
      <c r="B2885" s="60" t="s">
        <v>2153</v>
      </c>
      <c r="C2885" s="60">
        <v>1676.75</v>
      </c>
      <c r="E2885" s="60">
        <v>43.5</v>
      </c>
      <c r="G2885" s="60">
        <v>0.97</v>
      </c>
      <c r="H2885" s="60">
        <v>43.58</v>
      </c>
      <c r="I2885" s="60">
        <v>4.7</v>
      </c>
    </row>
    <row r="2886" spans="1:9" x14ac:dyDescent="0.3">
      <c r="A2886" s="60" t="s">
        <v>5560</v>
      </c>
      <c r="B2886" s="60" t="s">
        <v>8925</v>
      </c>
      <c r="C2886" s="60">
        <v>608.38</v>
      </c>
      <c r="E2886" s="60">
        <v>15.2</v>
      </c>
      <c r="G2886" s="60">
        <v>0.89</v>
      </c>
      <c r="H2886" s="60">
        <v>18.87</v>
      </c>
      <c r="I2886" s="60">
        <v>8.0299999999999994</v>
      </c>
    </row>
    <row r="2887" spans="1:9" x14ac:dyDescent="0.3">
      <c r="A2887" s="60" t="s">
        <v>5561</v>
      </c>
      <c r="B2887" s="60" t="s">
        <v>8926</v>
      </c>
      <c r="C2887" s="60">
        <v>30121.63</v>
      </c>
      <c r="E2887" s="60">
        <v>77.14</v>
      </c>
      <c r="G2887" s="60">
        <v>1.56</v>
      </c>
      <c r="H2887" s="60">
        <v>77.709999999999994</v>
      </c>
      <c r="I2887" s="60">
        <v>-76.099999999999994</v>
      </c>
    </row>
    <row r="2888" spans="1:9" x14ac:dyDescent="0.3">
      <c r="A2888" s="60" t="s">
        <v>5562</v>
      </c>
      <c r="B2888" s="60" t="s">
        <v>8927</v>
      </c>
      <c r="C2888" s="60">
        <v>29.39</v>
      </c>
      <c r="E2888" s="60">
        <v>1.95</v>
      </c>
      <c r="G2888" s="60">
        <v>0</v>
      </c>
      <c r="H2888" s="60">
        <v>3.1</v>
      </c>
      <c r="I2888" s="60">
        <v>-10.37</v>
      </c>
    </row>
    <row r="2889" spans="1:9" x14ac:dyDescent="0.3">
      <c r="A2889" s="60" t="s">
        <v>5563</v>
      </c>
      <c r="B2889" s="60" t="s">
        <v>8928</v>
      </c>
      <c r="C2889" s="60">
        <v>100.05</v>
      </c>
      <c r="E2889" s="60">
        <v>4.5999999999999996</v>
      </c>
      <c r="G2889" s="60">
        <v>0</v>
      </c>
      <c r="H2889" s="60">
        <v>5.18</v>
      </c>
      <c r="I2889" s="60">
        <v>-382.8</v>
      </c>
    </row>
    <row r="2890" spans="1:9" x14ac:dyDescent="0.3">
      <c r="A2890" s="60" t="s">
        <v>5564</v>
      </c>
      <c r="B2890" s="60" t="s">
        <v>8929</v>
      </c>
      <c r="C2890" s="60">
        <v>6.65</v>
      </c>
      <c r="E2890" s="60">
        <v>3.3268</v>
      </c>
      <c r="G2890" s="60">
        <v>5.23</v>
      </c>
      <c r="H2890" s="60">
        <v>6.39</v>
      </c>
      <c r="I2890" s="60">
        <v>73.69</v>
      </c>
    </row>
    <row r="2891" spans="1:9" x14ac:dyDescent="0.3">
      <c r="A2891" s="60" t="s">
        <v>2154</v>
      </c>
      <c r="B2891" s="60" t="s">
        <v>2155</v>
      </c>
      <c r="C2891" s="60">
        <v>9612.5499999999993</v>
      </c>
      <c r="E2891" s="60">
        <v>55.31</v>
      </c>
      <c r="G2891" s="60">
        <v>0</v>
      </c>
      <c r="H2891" s="60">
        <v>58.06</v>
      </c>
      <c r="I2891" s="60">
        <v>3.25</v>
      </c>
    </row>
    <row r="2892" spans="1:9" x14ac:dyDescent="0.3">
      <c r="A2892" s="60" t="s">
        <v>2156</v>
      </c>
      <c r="B2892" s="60" t="s">
        <v>2157</v>
      </c>
      <c r="C2892" s="60">
        <v>10656.84</v>
      </c>
      <c r="E2892" s="60">
        <v>32.46</v>
      </c>
      <c r="G2892" s="60">
        <v>1.23</v>
      </c>
      <c r="H2892" s="60">
        <v>36.869999999999997</v>
      </c>
      <c r="I2892" s="60">
        <v>620.95000000000005</v>
      </c>
    </row>
    <row r="2893" spans="1:9" x14ac:dyDescent="0.3">
      <c r="A2893" s="60" t="s">
        <v>2158</v>
      </c>
      <c r="B2893" s="60" t="s">
        <v>2159</v>
      </c>
      <c r="C2893" s="60">
        <v>3075.56</v>
      </c>
      <c r="E2893" s="60">
        <v>61.91</v>
      </c>
      <c r="G2893" s="60">
        <v>0</v>
      </c>
      <c r="H2893" s="60">
        <v>61.91</v>
      </c>
      <c r="I2893" s="60">
        <v>29.42</v>
      </c>
    </row>
    <row r="2894" spans="1:9" x14ac:dyDescent="0.3">
      <c r="A2894" s="60" t="s">
        <v>2160</v>
      </c>
      <c r="B2894" s="60" t="s">
        <v>2161</v>
      </c>
      <c r="C2894" s="60">
        <v>10439.209999999999</v>
      </c>
      <c r="E2894" s="60">
        <v>30.52</v>
      </c>
      <c r="G2894" s="60">
        <v>4.9800000000000004</v>
      </c>
      <c r="H2894" s="60">
        <v>34.26</v>
      </c>
      <c r="I2894" s="60">
        <v>16.55</v>
      </c>
    </row>
    <row r="2895" spans="1:9" x14ac:dyDescent="0.3">
      <c r="A2895" s="60" t="s">
        <v>5565</v>
      </c>
      <c r="B2895" s="60" t="s">
        <v>8930</v>
      </c>
      <c r="C2895" s="60">
        <v>12.46</v>
      </c>
      <c r="E2895" s="60">
        <v>0.46</v>
      </c>
      <c r="G2895" s="60">
        <v>0</v>
      </c>
      <c r="H2895" s="60">
        <v>1</v>
      </c>
      <c r="I2895" s="60">
        <v>-68.989999999999995</v>
      </c>
    </row>
    <row r="2896" spans="1:9" x14ac:dyDescent="0.3">
      <c r="A2896" s="60" t="s">
        <v>5566</v>
      </c>
      <c r="B2896" s="60" t="s">
        <v>8931</v>
      </c>
      <c r="C2896" s="60">
        <v>95.49</v>
      </c>
      <c r="E2896" s="60">
        <v>3.6</v>
      </c>
      <c r="G2896" s="60">
        <v>0</v>
      </c>
      <c r="H2896" s="60">
        <v>7.18</v>
      </c>
      <c r="I2896" s="60">
        <v>-955.39</v>
      </c>
    </row>
    <row r="2897" spans="1:9" x14ac:dyDescent="0.3">
      <c r="A2897" s="60" t="s">
        <v>5567</v>
      </c>
      <c r="B2897" s="60" t="s">
        <v>8932</v>
      </c>
      <c r="C2897" s="60">
        <v>2315.35</v>
      </c>
      <c r="E2897" s="60">
        <v>72.099999999999994</v>
      </c>
      <c r="G2897" s="60">
        <v>0.83</v>
      </c>
      <c r="H2897" s="60">
        <v>72.099999999999994</v>
      </c>
      <c r="I2897" s="60">
        <v>15.48</v>
      </c>
    </row>
    <row r="2898" spans="1:9" x14ac:dyDescent="0.3">
      <c r="A2898" s="60" t="s">
        <v>2162</v>
      </c>
      <c r="B2898" s="60" t="s">
        <v>2163</v>
      </c>
      <c r="C2898" s="60">
        <v>1608.64</v>
      </c>
      <c r="E2898" s="60">
        <v>37.549999999999997</v>
      </c>
      <c r="G2898" s="60">
        <v>2.02</v>
      </c>
      <c r="H2898" s="60">
        <v>52.73</v>
      </c>
      <c r="I2898" s="60">
        <v>20.49</v>
      </c>
    </row>
    <row r="2899" spans="1:9" x14ac:dyDescent="0.3">
      <c r="A2899" s="60" t="s">
        <v>5568</v>
      </c>
      <c r="B2899" s="60" t="s">
        <v>8933</v>
      </c>
      <c r="C2899" s="60">
        <v>92.74</v>
      </c>
      <c r="E2899" s="60">
        <v>46</v>
      </c>
      <c r="G2899" s="60">
        <v>0</v>
      </c>
      <c r="H2899" s="60">
        <v>57.9</v>
      </c>
      <c r="I2899" s="60">
        <v>3.21</v>
      </c>
    </row>
    <row r="2900" spans="1:9" x14ac:dyDescent="0.3">
      <c r="A2900" s="60" t="s">
        <v>5569</v>
      </c>
      <c r="B2900" s="60" t="s">
        <v>8934</v>
      </c>
      <c r="C2900" s="60">
        <v>599.51</v>
      </c>
      <c r="E2900" s="60">
        <v>22.2</v>
      </c>
      <c r="G2900" s="60">
        <v>0</v>
      </c>
      <c r="H2900" s="60">
        <v>22.25</v>
      </c>
      <c r="I2900" s="60">
        <v>-28.08</v>
      </c>
    </row>
    <row r="2901" spans="1:9" x14ac:dyDescent="0.3">
      <c r="A2901" s="60" t="s">
        <v>5570</v>
      </c>
      <c r="B2901" s="60" t="s">
        <v>8935</v>
      </c>
      <c r="C2901" s="60">
        <v>26.39</v>
      </c>
      <c r="E2901" s="60">
        <v>0.38890000000000002</v>
      </c>
      <c r="G2901" s="60">
        <v>0</v>
      </c>
      <c r="H2901" s="60">
        <v>0.47</v>
      </c>
      <c r="I2901" s="60">
        <v>16.09</v>
      </c>
    </row>
    <row r="2902" spans="1:9" x14ac:dyDescent="0.3">
      <c r="A2902" s="60" t="s">
        <v>5571</v>
      </c>
      <c r="B2902" s="60" t="s">
        <v>8936</v>
      </c>
      <c r="C2902" s="60">
        <v>78.900000000000006</v>
      </c>
      <c r="E2902" s="60">
        <v>35.049999999999997</v>
      </c>
      <c r="G2902" s="60">
        <v>3.08</v>
      </c>
      <c r="H2902" s="60">
        <v>35.950000000000003</v>
      </c>
      <c r="I2902" s="60">
        <v>9.23</v>
      </c>
    </row>
    <row r="2903" spans="1:9" x14ac:dyDescent="0.3">
      <c r="A2903" s="60" t="s">
        <v>2164</v>
      </c>
      <c r="B2903" s="60" t="s">
        <v>2165</v>
      </c>
      <c r="C2903" s="60">
        <v>3585.45</v>
      </c>
      <c r="E2903" s="60">
        <v>42.9</v>
      </c>
      <c r="G2903" s="60">
        <v>1.77</v>
      </c>
      <c r="H2903" s="60">
        <v>42.9</v>
      </c>
      <c r="I2903" s="60">
        <v>8.51</v>
      </c>
    </row>
    <row r="2904" spans="1:9" x14ac:dyDescent="0.3">
      <c r="A2904" s="60" t="s">
        <v>5572</v>
      </c>
      <c r="B2904" s="60" t="s">
        <v>8937</v>
      </c>
      <c r="C2904" s="60">
        <v>1255.6099999999999</v>
      </c>
      <c r="E2904" s="60">
        <v>9.25</v>
      </c>
      <c r="G2904" s="60">
        <v>0</v>
      </c>
      <c r="H2904" s="60">
        <v>9.39</v>
      </c>
      <c r="I2904" s="60">
        <v>1.26</v>
      </c>
    </row>
    <row r="2905" spans="1:9" x14ac:dyDescent="0.3">
      <c r="A2905" s="60" t="s">
        <v>5573</v>
      </c>
      <c r="B2905" s="60" t="s">
        <v>8938</v>
      </c>
      <c r="C2905" s="60">
        <v>54.25</v>
      </c>
      <c r="E2905" s="60">
        <v>2.2000000000000002</v>
      </c>
      <c r="G2905" s="60">
        <v>0</v>
      </c>
      <c r="H2905" s="60">
        <v>2.58</v>
      </c>
      <c r="I2905" s="60">
        <v>-2083.14</v>
      </c>
    </row>
    <row r="2906" spans="1:9" x14ac:dyDescent="0.3">
      <c r="A2906" s="60" t="s">
        <v>5574</v>
      </c>
      <c r="B2906" s="60" t="s">
        <v>8939</v>
      </c>
      <c r="C2906" s="60">
        <v>9.2799999999999994</v>
      </c>
      <c r="E2906" s="60">
        <v>0.35</v>
      </c>
      <c r="G2906" s="60">
        <v>0</v>
      </c>
      <c r="H2906" s="60">
        <v>2.21</v>
      </c>
      <c r="I2906" s="60">
        <v>-210.86</v>
      </c>
    </row>
    <row r="2907" spans="1:9" x14ac:dyDescent="0.3">
      <c r="A2907" s="60" t="s">
        <v>2166</v>
      </c>
      <c r="B2907" s="60" t="s">
        <v>2167</v>
      </c>
      <c r="C2907" s="60">
        <v>8460.01</v>
      </c>
      <c r="E2907" s="60">
        <v>38.590000000000003</v>
      </c>
      <c r="G2907" s="60">
        <v>0</v>
      </c>
      <c r="H2907" s="60">
        <v>49.66</v>
      </c>
      <c r="I2907" s="60">
        <v>16.36</v>
      </c>
    </row>
    <row r="2908" spans="1:9" x14ac:dyDescent="0.3">
      <c r="A2908" s="60" t="s">
        <v>5575</v>
      </c>
      <c r="B2908" s="60" t="s">
        <v>8940</v>
      </c>
      <c r="C2908" s="60">
        <v>244.75</v>
      </c>
      <c r="E2908" s="60">
        <v>33.96</v>
      </c>
      <c r="G2908" s="60">
        <v>1.53</v>
      </c>
      <c r="H2908" s="60">
        <v>33.96</v>
      </c>
      <c r="I2908" s="60">
        <v>6.13</v>
      </c>
    </row>
    <row r="2909" spans="1:9" x14ac:dyDescent="0.3">
      <c r="A2909" s="60" t="s">
        <v>2168</v>
      </c>
      <c r="B2909" s="60" t="s">
        <v>2169</v>
      </c>
      <c r="C2909" s="60">
        <v>7183.58</v>
      </c>
      <c r="E2909" s="60">
        <v>7.22</v>
      </c>
      <c r="G2909" s="60">
        <v>8.91</v>
      </c>
      <c r="H2909" s="60">
        <v>9.3800000000000008</v>
      </c>
      <c r="I2909" s="60">
        <v>27.54</v>
      </c>
    </row>
    <row r="2910" spans="1:9" x14ac:dyDescent="0.3">
      <c r="A2910" s="60" t="s">
        <v>5576</v>
      </c>
      <c r="B2910" s="60" t="s">
        <v>8941</v>
      </c>
      <c r="C2910" s="60">
        <v>218.28</v>
      </c>
      <c r="E2910" s="60">
        <v>9.6</v>
      </c>
      <c r="G2910" s="60">
        <v>1.67</v>
      </c>
      <c r="H2910" s="60">
        <v>9.9</v>
      </c>
      <c r="I2910" s="60">
        <v>10.24</v>
      </c>
    </row>
    <row r="2911" spans="1:9" x14ac:dyDescent="0.3">
      <c r="A2911" s="60" t="s">
        <v>5577</v>
      </c>
      <c r="B2911" s="60" t="s">
        <v>8942</v>
      </c>
      <c r="C2911" s="60">
        <v>310.14</v>
      </c>
      <c r="E2911" s="60">
        <v>17.5</v>
      </c>
      <c r="G2911" s="60">
        <v>0</v>
      </c>
      <c r="H2911" s="60">
        <v>17.89</v>
      </c>
      <c r="I2911" s="60">
        <v>217.3</v>
      </c>
    </row>
    <row r="2912" spans="1:9" x14ac:dyDescent="0.3">
      <c r="A2912" s="60" t="s">
        <v>5578</v>
      </c>
      <c r="B2912" s="60" t="s">
        <v>8943</v>
      </c>
      <c r="C2912" s="60">
        <v>339.14</v>
      </c>
      <c r="E2912" s="60">
        <v>49.25</v>
      </c>
      <c r="G2912" s="60">
        <v>2.27</v>
      </c>
      <c r="H2912" s="60">
        <v>49.25</v>
      </c>
      <c r="I2912" s="60">
        <v>10.65</v>
      </c>
    </row>
    <row r="2913" spans="1:9" x14ac:dyDescent="0.3">
      <c r="A2913" s="60" t="s">
        <v>5579</v>
      </c>
      <c r="B2913" s="60" t="s">
        <v>8944</v>
      </c>
      <c r="C2913" s="60">
        <v>23.3</v>
      </c>
      <c r="E2913" s="60">
        <v>3.66</v>
      </c>
      <c r="G2913" s="60">
        <v>0</v>
      </c>
      <c r="H2913" s="60">
        <v>7.48</v>
      </c>
      <c r="I2913" s="60">
        <v>-295.57</v>
      </c>
    </row>
    <row r="2914" spans="1:9" x14ac:dyDescent="0.3">
      <c r="A2914" s="60" t="s">
        <v>5580</v>
      </c>
      <c r="B2914" s="60" t="s">
        <v>8945</v>
      </c>
      <c r="C2914" s="60">
        <v>536.01</v>
      </c>
      <c r="E2914" s="60">
        <v>32.880000000000003</v>
      </c>
      <c r="G2914" s="60">
        <v>2.0699999999999998</v>
      </c>
      <c r="H2914" s="60">
        <v>32.97</v>
      </c>
      <c r="I2914" s="60">
        <v>8.8699999999999992</v>
      </c>
    </row>
    <row r="2915" spans="1:9" x14ac:dyDescent="0.3">
      <c r="A2915" s="60" t="s">
        <v>5581</v>
      </c>
      <c r="B2915" s="60" t="s">
        <v>8946</v>
      </c>
      <c r="C2915" s="60">
        <v>596.02</v>
      </c>
      <c r="E2915" s="60">
        <v>28.95</v>
      </c>
      <c r="G2915" s="60">
        <v>4.42</v>
      </c>
      <c r="H2915" s="60">
        <v>29.94</v>
      </c>
      <c r="I2915" s="60">
        <v>40.28</v>
      </c>
    </row>
    <row r="2916" spans="1:9" x14ac:dyDescent="0.3">
      <c r="A2916" s="60" t="s">
        <v>5582</v>
      </c>
      <c r="B2916" s="60" t="s">
        <v>8947</v>
      </c>
      <c r="C2916" s="60">
        <v>311.73</v>
      </c>
      <c r="E2916" s="60">
        <v>9.19</v>
      </c>
      <c r="G2916" s="60">
        <v>1.31</v>
      </c>
      <c r="H2916" s="60">
        <v>9.2799999999999994</v>
      </c>
      <c r="I2916" s="60">
        <v>9.8000000000000007</v>
      </c>
    </row>
    <row r="2917" spans="1:9" x14ac:dyDescent="0.3">
      <c r="A2917" s="60" t="s">
        <v>5583</v>
      </c>
      <c r="B2917" s="60" t="s">
        <v>8948</v>
      </c>
      <c r="C2917" s="60">
        <v>439.2</v>
      </c>
      <c r="E2917" s="60">
        <v>8.02</v>
      </c>
      <c r="G2917" s="60">
        <v>10.97</v>
      </c>
      <c r="H2917" s="60">
        <v>8.06</v>
      </c>
      <c r="I2917" s="60">
        <v>10.43</v>
      </c>
    </row>
    <row r="2918" spans="1:9" x14ac:dyDescent="0.3">
      <c r="A2918" s="60" t="s">
        <v>5584</v>
      </c>
      <c r="B2918" s="60" t="s">
        <v>8949</v>
      </c>
      <c r="C2918" s="60">
        <v>6.68</v>
      </c>
      <c r="E2918" s="60">
        <v>0.51</v>
      </c>
      <c r="G2918" s="60">
        <v>0</v>
      </c>
      <c r="H2918" s="60">
        <v>2.5</v>
      </c>
      <c r="I2918" s="60">
        <v>-54.79</v>
      </c>
    </row>
    <row r="2919" spans="1:9" x14ac:dyDescent="0.3">
      <c r="A2919" s="60" t="s">
        <v>2170</v>
      </c>
      <c r="B2919" s="60" t="s">
        <v>2171</v>
      </c>
      <c r="C2919" s="60">
        <v>99653.27</v>
      </c>
      <c r="E2919" s="60">
        <v>120</v>
      </c>
      <c r="G2919" s="60">
        <v>2.97</v>
      </c>
      <c r="H2919" s="60">
        <v>131.6</v>
      </c>
      <c r="I2919" s="60">
        <v>197.51</v>
      </c>
    </row>
    <row r="2920" spans="1:9" x14ac:dyDescent="0.3">
      <c r="A2920" s="60" t="s">
        <v>5585</v>
      </c>
      <c r="B2920" s="60" t="s">
        <v>8950</v>
      </c>
      <c r="C2920" s="60">
        <v>68.8</v>
      </c>
      <c r="E2920" s="60">
        <v>2.2999999999999998</v>
      </c>
      <c r="G2920" s="60">
        <v>0</v>
      </c>
      <c r="H2920" s="60">
        <v>3.95</v>
      </c>
      <c r="I2920" s="60">
        <v>3.1</v>
      </c>
    </row>
    <row r="2921" spans="1:9" x14ac:dyDescent="0.3">
      <c r="A2921" s="60" t="s">
        <v>5586</v>
      </c>
      <c r="B2921" s="60" t="s">
        <v>8951</v>
      </c>
      <c r="C2921" s="60">
        <v>232.66</v>
      </c>
      <c r="E2921" s="60">
        <v>9.2100000000000009</v>
      </c>
      <c r="G2921" s="60">
        <v>0</v>
      </c>
      <c r="H2921" s="60">
        <v>13.81</v>
      </c>
      <c r="I2921" s="60">
        <v>-32.200000000000003</v>
      </c>
    </row>
    <row r="2922" spans="1:9" x14ac:dyDescent="0.3">
      <c r="A2922" s="60" t="s">
        <v>5587</v>
      </c>
      <c r="B2922" s="60" t="s">
        <v>8952</v>
      </c>
      <c r="C2922" s="60">
        <v>245.74</v>
      </c>
      <c r="E2922" s="60">
        <v>13.19</v>
      </c>
      <c r="G2922" s="60">
        <v>0</v>
      </c>
      <c r="H2922" s="60">
        <v>15.76</v>
      </c>
      <c r="I2922" s="60">
        <v>61</v>
      </c>
    </row>
    <row r="2923" spans="1:9" x14ac:dyDescent="0.3">
      <c r="A2923" s="60" t="s">
        <v>172</v>
      </c>
      <c r="B2923" s="60" t="s">
        <v>173</v>
      </c>
      <c r="C2923" s="60">
        <v>13948.15</v>
      </c>
      <c r="E2923" s="60">
        <v>64.569999999999993</v>
      </c>
      <c r="G2923" s="60">
        <v>2.23</v>
      </c>
      <c r="H2923" s="60">
        <v>65.650000000000006</v>
      </c>
      <c r="I2923" s="60">
        <v>27.29</v>
      </c>
    </row>
    <row r="2924" spans="1:9" x14ac:dyDescent="0.3">
      <c r="A2924" s="60" t="s">
        <v>5588</v>
      </c>
      <c r="B2924" s="60" t="s">
        <v>8953</v>
      </c>
      <c r="C2924" s="60">
        <v>115.23</v>
      </c>
      <c r="E2924" s="60">
        <v>2.67</v>
      </c>
      <c r="G2924" s="60">
        <v>0</v>
      </c>
      <c r="H2924" s="60">
        <v>4.63</v>
      </c>
      <c r="I2924" s="60">
        <v>-8.43</v>
      </c>
    </row>
    <row r="2925" spans="1:9" x14ac:dyDescent="0.3">
      <c r="A2925" s="60" t="s">
        <v>5589</v>
      </c>
      <c r="B2925" s="60" t="s">
        <v>8954</v>
      </c>
      <c r="C2925" s="60">
        <v>53.06</v>
      </c>
      <c r="E2925" s="60">
        <v>0.16</v>
      </c>
      <c r="G2925" s="60">
        <v>0</v>
      </c>
      <c r="H2925" s="60">
        <v>0.2</v>
      </c>
      <c r="I2925" s="60">
        <v>-250.55</v>
      </c>
    </row>
    <row r="2926" spans="1:9" x14ac:dyDescent="0.3">
      <c r="A2926" s="60" t="s">
        <v>2172</v>
      </c>
      <c r="B2926" s="60" t="s">
        <v>2173</v>
      </c>
      <c r="C2926" s="60">
        <v>31663.49</v>
      </c>
      <c r="E2926" s="60">
        <v>140.05000000000001</v>
      </c>
      <c r="G2926" s="60">
        <v>0.8</v>
      </c>
      <c r="H2926" s="60">
        <v>200.5</v>
      </c>
      <c r="I2926" s="60">
        <v>29.85</v>
      </c>
    </row>
    <row r="2927" spans="1:9" x14ac:dyDescent="0.3">
      <c r="A2927" s="60" t="s">
        <v>5590</v>
      </c>
      <c r="B2927" s="60" t="s">
        <v>8955</v>
      </c>
      <c r="C2927" s="60">
        <v>19227.07</v>
      </c>
      <c r="E2927" s="60">
        <v>100.56</v>
      </c>
      <c r="G2927" s="60">
        <v>1.47</v>
      </c>
      <c r="H2927" s="60">
        <v>110.16</v>
      </c>
      <c r="I2927" s="60">
        <v>-260.33999999999997</v>
      </c>
    </row>
    <row r="2928" spans="1:9" x14ac:dyDescent="0.3">
      <c r="A2928" s="60" t="s">
        <v>5591</v>
      </c>
      <c r="B2928" s="60" t="s">
        <v>8956</v>
      </c>
      <c r="C2928" s="60">
        <v>469.34</v>
      </c>
      <c r="E2928" s="60">
        <v>11.63</v>
      </c>
      <c r="G2928" s="60">
        <v>0</v>
      </c>
      <c r="H2928" s="60">
        <v>43.85</v>
      </c>
      <c r="I2928" s="60">
        <v>-47.97</v>
      </c>
    </row>
    <row r="2929" spans="1:9" x14ac:dyDescent="0.3">
      <c r="A2929" s="60" t="s">
        <v>5592</v>
      </c>
      <c r="B2929" s="60" t="s">
        <v>8957</v>
      </c>
      <c r="C2929" s="60">
        <v>437.87</v>
      </c>
      <c r="E2929" s="60">
        <v>25.21</v>
      </c>
      <c r="G2929" s="60">
        <v>0</v>
      </c>
      <c r="H2929" s="60">
        <v>25.28</v>
      </c>
      <c r="I2929" s="60">
        <v>10.88</v>
      </c>
    </row>
    <row r="2930" spans="1:9" x14ac:dyDescent="0.3">
      <c r="A2930" s="60" t="s">
        <v>5593</v>
      </c>
      <c r="B2930" s="60" t="s">
        <v>8958</v>
      </c>
      <c r="C2930" s="60">
        <v>1041.4100000000001</v>
      </c>
      <c r="E2930" s="60">
        <v>15.3</v>
      </c>
      <c r="G2930" s="60">
        <v>0</v>
      </c>
      <c r="H2930" s="60">
        <v>18.13</v>
      </c>
      <c r="I2930" s="60">
        <v>-55.61</v>
      </c>
    </row>
    <row r="2931" spans="1:9" x14ac:dyDescent="0.3">
      <c r="A2931" s="60" t="s">
        <v>5594</v>
      </c>
      <c r="B2931" s="60" t="s">
        <v>8959</v>
      </c>
      <c r="C2931" s="60">
        <v>785.46</v>
      </c>
      <c r="E2931" s="60">
        <v>28.5</v>
      </c>
      <c r="G2931" s="60">
        <v>1.58</v>
      </c>
      <c r="H2931" s="60">
        <v>28.75</v>
      </c>
      <c r="I2931" s="60">
        <v>9.1999999999999993</v>
      </c>
    </row>
    <row r="2932" spans="1:9" x14ac:dyDescent="0.3">
      <c r="A2932" s="60" t="s">
        <v>5595</v>
      </c>
      <c r="B2932" s="60" t="s">
        <v>8960</v>
      </c>
      <c r="C2932" s="60">
        <v>85.05</v>
      </c>
      <c r="E2932" s="60">
        <v>5.476</v>
      </c>
      <c r="G2932" s="60">
        <v>0</v>
      </c>
      <c r="H2932" s="60">
        <v>5.48</v>
      </c>
      <c r="I2932" s="60">
        <v>64.02</v>
      </c>
    </row>
    <row r="2933" spans="1:9" x14ac:dyDescent="0.3">
      <c r="A2933" s="60" t="s">
        <v>2174</v>
      </c>
      <c r="B2933" s="60" t="s">
        <v>2175</v>
      </c>
      <c r="C2933" s="60">
        <v>3245.51</v>
      </c>
      <c r="E2933" s="60">
        <v>58.72</v>
      </c>
      <c r="G2933" s="60">
        <v>4.22</v>
      </c>
      <c r="H2933" s="60">
        <v>58.72</v>
      </c>
      <c r="I2933" s="60">
        <v>5.07</v>
      </c>
    </row>
    <row r="2934" spans="1:9" x14ac:dyDescent="0.3">
      <c r="A2934" s="60" t="s">
        <v>5596</v>
      </c>
      <c r="B2934" s="60" t="s">
        <v>8961</v>
      </c>
      <c r="C2934" s="60">
        <v>14.97</v>
      </c>
      <c r="E2934" s="60">
        <v>0.20380000000000001</v>
      </c>
      <c r="G2934" s="60">
        <v>0</v>
      </c>
      <c r="H2934" s="60">
        <v>0.47</v>
      </c>
      <c r="I2934" s="60">
        <v>-64.459999999999994</v>
      </c>
    </row>
    <row r="2935" spans="1:9" x14ac:dyDescent="0.3">
      <c r="A2935" s="60" t="s">
        <v>2176</v>
      </c>
      <c r="B2935" s="60" t="s">
        <v>2177</v>
      </c>
      <c r="C2935" s="60">
        <v>5981.53</v>
      </c>
      <c r="E2935" s="60">
        <v>63.88</v>
      </c>
      <c r="G2935" s="60">
        <v>0</v>
      </c>
      <c r="H2935" s="60">
        <v>76.290000000000006</v>
      </c>
      <c r="I2935" s="60">
        <v>14.47</v>
      </c>
    </row>
    <row r="2936" spans="1:9" x14ac:dyDescent="0.3">
      <c r="A2936" s="60" t="s">
        <v>2178</v>
      </c>
      <c r="B2936" s="60" t="s">
        <v>2179</v>
      </c>
      <c r="C2936" s="60">
        <v>1291.56</v>
      </c>
      <c r="E2936" s="60">
        <v>26.34</v>
      </c>
      <c r="G2936" s="60">
        <v>0.95</v>
      </c>
      <c r="H2936" s="60">
        <v>27.31</v>
      </c>
      <c r="I2936" s="60">
        <v>6.72</v>
      </c>
    </row>
    <row r="2937" spans="1:9" x14ac:dyDescent="0.3">
      <c r="A2937" s="60" t="s">
        <v>5597</v>
      </c>
      <c r="B2937" s="60" t="s">
        <v>8962</v>
      </c>
      <c r="C2937" s="60">
        <v>2593.1799999999998</v>
      </c>
      <c r="E2937" s="60">
        <v>36.630000000000003</v>
      </c>
      <c r="G2937" s="60">
        <v>0</v>
      </c>
      <c r="H2937" s="60">
        <v>42.64</v>
      </c>
      <c r="I2937" s="60">
        <v>-35.07</v>
      </c>
    </row>
    <row r="2938" spans="1:9" x14ac:dyDescent="0.3">
      <c r="A2938" s="60" t="s">
        <v>5598</v>
      </c>
      <c r="B2938" s="60" t="s">
        <v>8963</v>
      </c>
      <c r="C2938" s="60">
        <v>0.89</v>
      </c>
      <c r="E2938" s="60">
        <v>3.1E-2</v>
      </c>
      <c r="G2938" s="60">
        <v>0</v>
      </c>
      <c r="H2938" s="60">
        <v>2.25</v>
      </c>
      <c r="I2938" s="60">
        <v>-22402.94</v>
      </c>
    </row>
    <row r="2939" spans="1:9" x14ac:dyDescent="0.3">
      <c r="A2939" s="60" t="s">
        <v>5599</v>
      </c>
      <c r="B2939" s="60" t="s">
        <v>8964</v>
      </c>
      <c r="C2939" s="60">
        <v>191.14</v>
      </c>
      <c r="E2939" s="60">
        <v>16.52</v>
      </c>
      <c r="G2939" s="60">
        <v>0</v>
      </c>
      <c r="H2939" s="60">
        <v>17.66</v>
      </c>
      <c r="I2939" s="60">
        <v>-79.33</v>
      </c>
    </row>
    <row r="2940" spans="1:9" x14ac:dyDescent="0.3">
      <c r="A2940" s="60" t="s">
        <v>5600</v>
      </c>
      <c r="B2940" s="60" t="s">
        <v>8965</v>
      </c>
      <c r="C2940" s="60">
        <v>214.8</v>
      </c>
      <c r="E2940" s="60">
        <v>5.79</v>
      </c>
      <c r="G2940" s="60">
        <v>0</v>
      </c>
      <c r="H2940" s="60">
        <v>7.2</v>
      </c>
      <c r="I2940" s="60">
        <v>-85.7</v>
      </c>
    </row>
    <row r="2941" spans="1:9" x14ac:dyDescent="0.3">
      <c r="A2941" s="60" t="s">
        <v>5601</v>
      </c>
      <c r="B2941" s="60" t="s">
        <v>8966</v>
      </c>
      <c r="C2941" s="60">
        <v>9.57</v>
      </c>
      <c r="E2941" s="60">
        <v>0.45</v>
      </c>
      <c r="G2941" s="60">
        <v>0</v>
      </c>
      <c r="H2941" s="60">
        <v>1.38</v>
      </c>
      <c r="I2941" s="60">
        <v>-21.57</v>
      </c>
    </row>
    <row r="2942" spans="1:9" x14ac:dyDescent="0.3">
      <c r="A2942" s="60" t="s">
        <v>5602</v>
      </c>
      <c r="B2942" s="60" t="s">
        <v>8967</v>
      </c>
      <c r="C2942" s="60">
        <v>57.2</v>
      </c>
      <c r="E2942" s="60">
        <v>9.9</v>
      </c>
      <c r="G2942" s="60">
        <v>8.08</v>
      </c>
      <c r="H2942" s="60">
        <v>10.4</v>
      </c>
      <c r="I2942" s="60">
        <v>-61.64</v>
      </c>
    </row>
    <row r="2943" spans="1:9" x14ac:dyDescent="0.3">
      <c r="A2943" s="60" t="s">
        <v>2180</v>
      </c>
      <c r="B2943" s="60" t="s">
        <v>2181</v>
      </c>
      <c r="C2943" s="60">
        <v>66286.16</v>
      </c>
      <c r="E2943" s="60">
        <v>42.92</v>
      </c>
      <c r="G2943" s="60">
        <v>1.77</v>
      </c>
      <c r="H2943" s="60">
        <v>46.1</v>
      </c>
      <c r="I2943" s="60">
        <v>10.88</v>
      </c>
    </row>
    <row r="2944" spans="1:9" x14ac:dyDescent="0.3">
      <c r="A2944" s="60" t="s">
        <v>5603</v>
      </c>
      <c r="B2944" s="60" t="s">
        <v>8968</v>
      </c>
      <c r="C2944" s="60">
        <v>799.05</v>
      </c>
      <c r="E2944" s="60">
        <v>5</v>
      </c>
      <c r="G2944" s="60">
        <v>0</v>
      </c>
      <c r="H2944" s="60">
        <v>5.42</v>
      </c>
      <c r="I2944" s="60">
        <v>2.78</v>
      </c>
    </row>
    <row r="2945" spans="1:9" x14ac:dyDescent="0.3">
      <c r="A2945" s="60" t="s">
        <v>2182</v>
      </c>
      <c r="B2945" s="60" t="s">
        <v>2183</v>
      </c>
      <c r="C2945" s="60">
        <v>2387.02</v>
      </c>
      <c r="E2945" s="60">
        <v>53.6</v>
      </c>
      <c r="G2945" s="60">
        <v>3.69</v>
      </c>
      <c r="H2945" s="60">
        <v>57.2</v>
      </c>
      <c r="I2945" s="60">
        <v>16.93</v>
      </c>
    </row>
    <row r="2946" spans="1:9" x14ac:dyDescent="0.3">
      <c r="A2946" s="60" t="s">
        <v>2184</v>
      </c>
      <c r="B2946" s="60" t="s">
        <v>2185</v>
      </c>
      <c r="C2946" s="60">
        <v>1474.59</v>
      </c>
      <c r="E2946" s="60">
        <v>6.11</v>
      </c>
      <c r="G2946" s="60">
        <v>0</v>
      </c>
      <c r="H2946" s="60">
        <v>6.11</v>
      </c>
      <c r="I2946" s="60">
        <v>6.41</v>
      </c>
    </row>
    <row r="2947" spans="1:9" x14ac:dyDescent="0.3">
      <c r="A2947" s="60" t="s">
        <v>2186</v>
      </c>
      <c r="B2947" s="60" t="s">
        <v>2187</v>
      </c>
      <c r="C2947" s="60">
        <v>2008.24</v>
      </c>
      <c r="E2947" s="60">
        <v>10.85</v>
      </c>
      <c r="G2947" s="60">
        <v>0</v>
      </c>
      <c r="H2947" s="60">
        <v>15.53</v>
      </c>
      <c r="I2947" s="60">
        <v>5.79</v>
      </c>
    </row>
    <row r="2948" spans="1:9" x14ac:dyDescent="0.3">
      <c r="A2948" s="60" t="s">
        <v>2188</v>
      </c>
      <c r="B2948" s="60" t="s">
        <v>2189</v>
      </c>
      <c r="C2948" s="60">
        <v>3132.93</v>
      </c>
      <c r="E2948" s="60">
        <v>54.36</v>
      </c>
      <c r="G2948" s="60">
        <v>0</v>
      </c>
      <c r="H2948" s="60">
        <v>56.67</v>
      </c>
      <c r="I2948" s="60">
        <v>10.46</v>
      </c>
    </row>
    <row r="2949" spans="1:9" x14ac:dyDescent="0.3">
      <c r="A2949" s="60" t="s">
        <v>5604</v>
      </c>
      <c r="B2949" s="60" t="s">
        <v>8969</v>
      </c>
      <c r="C2949" s="60">
        <v>20.010000000000002</v>
      </c>
      <c r="E2949" s="60">
        <v>1.07</v>
      </c>
      <c r="G2949" s="60">
        <v>0</v>
      </c>
      <c r="H2949" s="60">
        <v>2.35</v>
      </c>
      <c r="I2949" s="60">
        <v>-11.59</v>
      </c>
    </row>
    <row r="2950" spans="1:9" x14ac:dyDescent="0.3">
      <c r="A2950" s="60" t="s">
        <v>2190</v>
      </c>
      <c r="B2950" s="60" t="s">
        <v>2191</v>
      </c>
      <c r="C2950" s="60">
        <v>112777.98</v>
      </c>
      <c r="E2950" s="60">
        <v>80.930000000000007</v>
      </c>
      <c r="G2950" s="60">
        <v>2.13</v>
      </c>
      <c r="H2950" s="60">
        <v>88.92</v>
      </c>
      <c r="I2950" s="60">
        <v>12.06</v>
      </c>
    </row>
    <row r="2951" spans="1:9" x14ac:dyDescent="0.3">
      <c r="A2951" s="60" t="s">
        <v>2192</v>
      </c>
      <c r="B2951" s="60" t="s">
        <v>2193</v>
      </c>
      <c r="C2951" s="60">
        <v>5456.79</v>
      </c>
      <c r="E2951" s="60">
        <v>27.94</v>
      </c>
      <c r="G2951" s="60">
        <v>2.68</v>
      </c>
      <c r="H2951" s="60">
        <v>28.44</v>
      </c>
      <c r="I2951" s="60">
        <v>9.16</v>
      </c>
    </row>
    <row r="2952" spans="1:9" x14ac:dyDescent="0.3">
      <c r="A2952" s="60" t="s">
        <v>5605</v>
      </c>
      <c r="B2952" s="60" t="s">
        <v>8970</v>
      </c>
      <c r="C2952" s="60">
        <v>21</v>
      </c>
      <c r="E2952" s="60">
        <v>1.5</v>
      </c>
      <c r="G2952" s="60">
        <v>0</v>
      </c>
      <c r="H2952" s="60">
        <v>2.25</v>
      </c>
      <c r="I2952" s="60">
        <v>-98.97</v>
      </c>
    </row>
    <row r="2953" spans="1:9" x14ac:dyDescent="0.3">
      <c r="A2953" s="60" t="s">
        <v>5606</v>
      </c>
      <c r="B2953" s="60" t="s">
        <v>8971</v>
      </c>
      <c r="C2953" s="60">
        <v>118.1</v>
      </c>
      <c r="E2953" s="60">
        <v>5.4</v>
      </c>
      <c r="G2953" s="60">
        <v>0</v>
      </c>
      <c r="H2953" s="60">
        <v>10.36</v>
      </c>
      <c r="I2953" s="60">
        <v>-148.22999999999999</v>
      </c>
    </row>
    <row r="2954" spans="1:9" x14ac:dyDescent="0.3">
      <c r="A2954" s="60" t="s">
        <v>2194</v>
      </c>
      <c r="B2954" s="60" t="s">
        <v>2195</v>
      </c>
      <c r="C2954" s="60">
        <v>1075.44</v>
      </c>
      <c r="E2954" s="60">
        <v>9.82</v>
      </c>
      <c r="G2954" s="60">
        <v>0</v>
      </c>
      <c r="H2954" s="60">
        <v>9.84</v>
      </c>
      <c r="I2954" s="60">
        <v>18.18</v>
      </c>
    </row>
    <row r="2955" spans="1:9" x14ac:dyDescent="0.3">
      <c r="A2955" s="60" t="s">
        <v>5607</v>
      </c>
      <c r="B2955" s="60" t="s">
        <v>8972</v>
      </c>
      <c r="C2955" s="60">
        <v>481.98</v>
      </c>
      <c r="E2955" s="60">
        <v>40.68</v>
      </c>
      <c r="G2955" s="60">
        <v>2.46</v>
      </c>
      <c r="H2955" s="60">
        <v>41.64</v>
      </c>
      <c r="I2955" s="60">
        <v>24.64</v>
      </c>
    </row>
    <row r="2956" spans="1:9" x14ac:dyDescent="0.3">
      <c r="A2956" s="60" t="s">
        <v>5608</v>
      </c>
      <c r="B2956" s="60" t="s">
        <v>8973</v>
      </c>
      <c r="C2956" s="60">
        <v>82.86</v>
      </c>
      <c r="E2956" s="60">
        <v>1.6</v>
      </c>
      <c r="G2956" s="60">
        <v>0</v>
      </c>
      <c r="H2956" s="60">
        <v>1.83</v>
      </c>
      <c r="I2956" s="60">
        <v>-17.32</v>
      </c>
    </row>
    <row r="2957" spans="1:9" x14ac:dyDescent="0.3">
      <c r="A2957" s="60" t="s">
        <v>5609</v>
      </c>
      <c r="B2957" s="60" t="s">
        <v>8974</v>
      </c>
      <c r="C2957" s="60">
        <v>290.79000000000002</v>
      </c>
      <c r="E2957" s="60">
        <v>4.9400000000000004</v>
      </c>
      <c r="G2957" s="60">
        <v>0</v>
      </c>
      <c r="H2957" s="60">
        <v>7.98</v>
      </c>
      <c r="I2957" s="60">
        <v>15.13</v>
      </c>
    </row>
    <row r="2958" spans="1:9" x14ac:dyDescent="0.3">
      <c r="A2958" s="60" t="s">
        <v>2196</v>
      </c>
      <c r="B2958" s="60" t="s">
        <v>2197</v>
      </c>
      <c r="C2958" s="60">
        <v>2360.16</v>
      </c>
      <c r="E2958" s="60">
        <v>18.25</v>
      </c>
      <c r="G2958" s="60">
        <v>0</v>
      </c>
      <c r="H2958" s="60">
        <v>18.55</v>
      </c>
      <c r="I2958" s="60">
        <v>6.92</v>
      </c>
    </row>
    <row r="2959" spans="1:9" x14ac:dyDescent="0.3">
      <c r="A2959" s="60" t="s">
        <v>2198</v>
      </c>
      <c r="B2959" s="60" t="s">
        <v>2199</v>
      </c>
      <c r="C2959" s="60">
        <v>1358.02</v>
      </c>
      <c r="E2959" s="60">
        <v>36.75</v>
      </c>
      <c r="G2959" s="60">
        <v>0.98</v>
      </c>
      <c r="H2959" s="60">
        <v>37.04</v>
      </c>
      <c r="I2959" s="60">
        <v>17.7</v>
      </c>
    </row>
    <row r="2960" spans="1:9" x14ac:dyDescent="0.3">
      <c r="A2960" s="60" t="s">
        <v>5610</v>
      </c>
      <c r="B2960" s="60" t="s">
        <v>8975</v>
      </c>
      <c r="C2960" s="60">
        <v>58.1</v>
      </c>
      <c r="E2960" s="60">
        <v>1.58</v>
      </c>
      <c r="G2960" s="60">
        <v>0</v>
      </c>
      <c r="H2960" s="60">
        <v>2.06</v>
      </c>
      <c r="I2960" s="60">
        <v>-44.96</v>
      </c>
    </row>
    <row r="2961" spans="1:9" x14ac:dyDescent="0.3">
      <c r="A2961" s="60" t="s">
        <v>2200</v>
      </c>
      <c r="B2961" s="60" t="s">
        <v>2201</v>
      </c>
      <c r="C2961" s="60">
        <v>6960.47</v>
      </c>
      <c r="E2961" s="60">
        <v>157.63</v>
      </c>
      <c r="G2961" s="60">
        <v>0.38</v>
      </c>
      <c r="H2961" s="60">
        <v>191.25</v>
      </c>
      <c r="I2961" s="60">
        <v>38.86</v>
      </c>
    </row>
    <row r="2962" spans="1:9" x14ac:dyDescent="0.3">
      <c r="A2962" s="60" t="s">
        <v>5611</v>
      </c>
      <c r="B2962" s="60" t="s">
        <v>8976</v>
      </c>
      <c r="C2962" s="60">
        <v>42.54</v>
      </c>
      <c r="E2962" s="60">
        <v>16.350000000000001</v>
      </c>
      <c r="G2962" s="60">
        <v>0</v>
      </c>
      <c r="H2962" s="60">
        <v>17</v>
      </c>
      <c r="I2962" s="60">
        <v>2.27</v>
      </c>
    </row>
    <row r="2963" spans="1:9" x14ac:dyDescent="0.3">
      <c r="A2963" s="60" t="s">
        <v>5612</v>
      </c>
      <c r="B2963" s="60" t="s">
        <v>8977</v>
      </c>
      <c r="C2963" s="60">
        <v>31.86</v>
      </c>
      <c r="E2963" s="60">
        <v>0.38</v>
      </c>
      <c r="G2963" s="60">
        <v>31.58</v>
      </c>
      <c r="H2963" s="60">
        <v>4.1900000000000004</v>
      </c>
      <c r="I2963" s="60">
        <v>-44.22</v>
      </c>
    </row>
    <row r="2964" spans="1:9" x14ac:dyDescent="0.3">
      <c r="A2964" s="60" t="s">
        <v>2202</v>
      </c>
      <c r="B2964" s="60" t="s">
        <v>2203</v>
      </c>
      <c r="C2964" s="60">
        <v>3995.87</v>
      </c>
      <c r="E2964" s="60">
        <v>36.49</v>
      </c>
      <c r="G2964" s="60">
        <v>0.6</v>
      </c>
      <c r="H2964" s="60">
        <v>36.86</v>
      </c>
      <c r="I2964" s="60">
        <v>6.15</v>
      </c>
    </row>
    <row r="2965" spans="1:9" x14ac:dyDescent="0.3">
      <c r="A2965" s="60" t="s">
        <v>5613</v>
      </c>
      <c r="B2965" s="60" t="s">
        <v>8978</v>
      </c>
      <c r="C2965" s="60">
        <v>3408.21</v>
      </c>
      <c r="E2965" s="60">
        <v>37.950000000000003</v>
      </c>
      <c r="G2965" s="60">
        <v>2.9</v>
      </c>
      <c r="H2965" s="60">
        <v>40.98</v>
      </c>
      <c r="I2965" s="60">
        <v>-2.57</v>
      </c>
    </row>
    <row r="2966" spans="1:9" x14ac:dyDescent="0.3">
      <c r="A2966" s="60" t="s">
        <v>5614</v>
      </c>
      <c r="B2966" s="60" t="s">
        <v>8979</v>
      </c>
      <c r="C2966" s="60">
        <v>156.01</v>
      </c>
      <c r="E2966" s="60">
        <v>6.9</v>
      </c>
      <c r="G2966" s="60">
        <v>20.72</v>
      </c>
      <c r="H2966" s="60">
        <v>11.47</v>
      </c>
      <c r="I2966" s="60">
        <v>-0.67</v>
      </c>
    </row>
    <row r="2967" spans="1:9" x14ac:dyDescent="0.3">
      <c r="A2967" s="60" t="s">
        <v>5615</v>
      </c>
      <c r="B2967" s="60" t="s">
        <v>8980</v>
      </c>
      <c r="C2967" s="60">
        <v>598.41999999999996</v>
      </c>
      <c r="E2967" s="60">
        <v>9.25</v>
      </c>
      <c r="G2967" s="60">
        <v>4.97</v>
      </c>
      <c r="H2967" s="60">
        <v>10.83</v>
      </c>
      <c r="I2967" s="60">
        <v>9.35</v>
      </c>
    </row>
    <row r="2968" spans="1:9" x14ac:dyDescent="0.3">
      <c r="A2968" s="60" t="s">
        <v>5616</v>
      </c>
      <c r="B2968" s="60" t="s">
        <v>8981</v>
      </c>
      <c r="C2968" s="60">
        <v>364.1</v>
      </c>
      <c r="E2968" s="60">
        <v>4.7699999999999996</v>
      </c>
      <c r="G2968" s="60">
        <v>0</v>
      </c>
      <c r="H2968" s="60">
        <v>10.54</v>
      </c>
      <c r="I2968" s="60">
        <v>5.87</v>
      </c>
    </row>
    <row r="2969" spans="1:9" x14ac:dyDescent="0.3">
      <c r="A2969" s="60" t="s">
        <v>2204</v>
      </c>
      <c r="B2969" s="60" t="s">
        <v>2205</v>
      </c>
      <c r="C2969" s="60">
        <v>60243.59</v>
      </c>
      <c r="E2969" s="60">
        <v>54.81</v>
      </c>
      <c r="G2969" s="60">
        <v>2.92</v>
      </c>
      <c r="H2969" s="60">
        <v>54.81</v>
      </c>
      <c r="I2969" s="60">
        <v>6.99</v>
      </c>
    </row>
    <row r="2970" spans="1:9" x14ac:dyDescent="0.3">
      <c r="A2970" s="60" t="s">
        <v>2206</v>
      </c>
      <c r="B2970" s="60" t="s">
        <v>2207</v>
      </c>
      <c r="C2970" s="60">
        <v>2835.58</v>
      </c>
      <c r="E2970" s="60">
        <v>7.64</v>
      </c>
      <c r="G2970" s="60">
        <v>10.47</v>
      </c>
      <c r="H2970" s="60">
        <v>7.85</v>
      </c>
      <c r="I2970" s="60">
        <v>10.62</v>
      </c>
    </row>
    <row r="2971" spans="1:9" x14ac:dyDescent="0.3">
      <c r="A2971" s="60" t="s">
        <v>5617</v>
      </c>
      <c r="B2971" s="60" t="s">
        <v>8982</v>
      </c>
      <c r="C2971" s="60">
        <v>8.1199999999999992</v>
      </c>
      <c r="E2971" s="60">
        <v>4</v>
      </c>
      <c r="G2971" s="60">
        <v>0</v>
      </c>
      <c r="H2971" s="60">
        <v>4.2</v>
      </c>
      <c r="I2971" s="60">
        <v>0.43</v>
      </c>
    </row>
    <row r="2972" spans="1:9" x14ac:dyDescent="0.3">
      <c r="A2972" s="60" t="s">
        <v>2208</v>
      </c>
      <c r="B2972" s="60" t="s">
        <v>2209</v>
      </c>
      <c r="C2972" s="60">
        <v>33524.58</v>
      </c>
      <c r="E2972" s="60">
        <v>16.989999999999998</v>
      </c>
      <c r="G2972" s="60">
        <v>3.34</v>
      </c>
      <c r="H2972" s="60">
        <v>17.14</v>
      </c>
      <c r="I2972" s="60">
        <v>9.0500000000000007</v>
      </c>
    </row>
    <row r="2973" spans="1:9" x14ac:dyDescent="0.3">
      <c r="A2973" s="60" t="s">
        <v>5618</v>
      </c>
      <c r="B2973" s="60" t="s">
        <v>8983</v>
      </c>
      <c r="C2973" s="60">
        <v>111.13</v>
      </c>
      <c r="E2973" s="60">
        <v>1.74</v>
      </c>
      <c r="G2973" s="60">
        <v>0</v>
      </c>
      <c r="H2973" s="60">
        <v>2.5</v>
      </c>
      <c r="I2973" s="60">
        <v>-29.21</v>
      </c>
    </row>
    <row r="2974" spans="1:9" x14ac:dyDescent="0.3">
      <c r="A2974" s="60" t="s">
        <v>5619</v>
      </c>
      <c r="B2974" s="60" t="s">
        <v>8984</v>
      </c>
      <c r="C2974" s="60">
        <v>1.42</v>
      </c>
      <c r="E2974" s="60">
        <v>0.55000000000000004</v>
      </c>
      <c r="G2974" s="60">
        <v>0</v>
      </c>
      <c r="H2974" s="60">
        <v>0.75</v>
      </c>
      <c r="I2974" s="60">
        <v>3.59</v>
      </c>
    </row>
    <row r="2975" spans="1:9" x14ac:dyDescent="0.3">
      <c r="A2975" s="60" t="s">
        <v>2210</v>
      </c>
      <c r="B2975" s="60" t="s">
        <v>2211</v>
      </c>
      <c r="C2975" s="60">
        <v>44599.81</v>
      </c>
      <c r="E2975" s="60">
        <v>3.54</v>
      </c>
      <c r="G2975" s="60">
        <v>1.73</v>
      </c>
      <c r="H2975" s="60">
        <v>4.25</v>
      </c>
      <c r="I2975" s="60">
        <v>6.96</v>
      </c>
    </row>
    <row r="2976" spans="1:9" x14ac:dyDescent="0.3">
      <c r="A2976" s="60" t="s">
        <v>5620</v>
      </c>
      <c r="B2976" s="60" t="s">
        <v>8985</v>
      </c>
      <c r="C2976" s="60">
        <v>73.52</v>
      </c>
      <c r="E2976" s="60">
        <v>3.04</v>
      </c>
      <c r="G2976" s="60">
        <v>6.58</v>
      </c>
      <c r="H2976" s="60">
        <v>9.9</v>
      </c>
      <c r="I2976" s="60">
        <v>2.2200000000000002</v>
      </c>
    </row>
    <row r="2977" spans="1:9" x14ac:dyDescent="0.3">
      <c r="A2977" s="60" t="s">
        <v>5621</v>
      </c>
      <c r="B2977" s="60" t="s">
        <v>8986</v>
      </c>
      <c r="C2977" s="60">
        <v>80.540000000000006</v>
      </c>
      <c r="E2977" s="60">
        <v>12.86</v>
      </c>
      <c r="G2977" s="60">
        <v>3.11</v>
      </c>
      <c r="H2977" s="60">
        <v>12.86</v>
      </c>
      <c r="I2977" s="60">
        <v>7.88</v>
      </c>
    </row>
    <row r="2978" spans="1:9" x14ac:dyDescent="0.3">
      <c r="A2978" s="60" t="s">
        <v>5622</v>
      </c>
      <c r="B2978" s="60" t="s">
        <v>8987</v>
      </c>
      <c r="C2978" s="60">
        <v>24.79</v>
      </c>
      <c r="E2978" s="60">
        <v>0.75</v>
      </c>
      <c r="G2978" s="60">
        <v>0</v>
      </c>
      <c r="H2978" s="60">
        <v>1</v>
      </c>
      <c r="I2978" s="60">
        <v>-91.12</v>
      </c>
    </row>
    <row r="2979" spans="1:9" x14ac:dyDescent="0.3">
      <c r="A2979" s="60" t="s">
        <v>5623</v>
      </c>
      <c r="B2979" s="60" t="s">
        <v>8988</v>
      </c>
      <c r="C2979" s="60">
        <v>65.97</v>
      </c>
      <c r="E2979" s="60">
        <v>8.8000000000000007</v>
      </c>
      <c r="G2979" s="60">
        <v>0</v>
      </c>
      <c r="H2979" s="60">
        <v>8.75</v>
      </c>
      <c r="I2979" s="60">
        <v>1.63</v>
      </c>
    </row>
    <row r="2980" spans="1:9" x14ac:dyDescent="0.3">
      <c r="A2980" s="60" t="s">
        <v>2212</v>
      </c>
      <c r="B2980" s="60" t="s">
        <v>2213</v>
      </c>
      <c r="C2980" s="60">
        <v>2423.85</v>
      </c>
      <c r="E2980" s="60">
        <v>17.5</v>
      </c>
      <c r="G2980" s="60">
        <v>0</v>
      </c>
      <c r="H2980" s="60">
        <v>18.71</v>
      </c>
      <c r="I2980" s="60">
        <v>57.49</v>
      </c>
    </row>
    <row r="2981" spans="1:9" x14ac:dyDescent="0.3">
      <c r="A2981" s="60" t="s">
        <v>5624</v>
      </c>
      <c r="B2981" s="60" t="s">
        <v>8989</v>
      </c>
      <c r="C2981" s="60">
        <v>217.89</v>
      </c>
      <c r="E2981" s="60">
        <v>29.75</v>
      </c>
      <c r="G2981" s="60">
        <v>1.88</v>
      </c>
      <c r="H2981" s="60">
        <v>29.75</v>
      </c>
      <c r="I2981" s="60">
        <v>9.49</v>
      </c>
    </row>
    <row r="2982" spans="1:9" x14ac:dyDescent="0.3">
      <c r="A2982" s="60" t="s">
        <v>5625</v>
      </c>
      <c r="B2982" s="60" t="s">
        <v>8990</v>
      </c>
      <c r="C2982" s="60">
        <v>656.37</v>
      </c>
      <c r="E2982" s="60">
        <v>22.49</v>
      </c>
      <c r="G2982" s="60">
        <v>0</v>
      </c>
      <c r="H2982" s="60">
        <v>26</v>
      </c>
      <c r="I2982" s="60">
        <v>10.220000000000001</v>
      </c>
    </row>
    <row r="2983" spans="1:9" x14ac:dyDescent="0.3">
      <c r="A2983" s="60" t="s">
        <v>2214</v>
      </c>
      <c r="B2983" s="60" t="s">
        <v>2215</v>
      </c>
      <c r="C2983" s="60">
        <v>15610.85</v>
      </c>
      <c r="E2983" s="60">
        <v>40.61</v>
      </c>
      <c r="G2983" s="60">
        <v>2.46</v>
      </c>
      <c r="H2983" s="60">
        <v>45.93</v>
      </c>
      <c r="I2983" s="60">
        <v>20.72</v>
      </c>
    </row>
    <row r="2984" spans="1:9" x14ac:dyDescent="0.3">
      <c r="A2984" s="60" t="s">
        <v>5626</v>
      </c>
      <c r="B2984" s="60" t="s">
        <v>8991</v>
      </c>
      <c r="C2984" s="60">
        <v>33.35</v>
      </c>
      <c r="E2984" s="60">
        <v>7.83</v>
      </c>
      <c r="G2984" s="60">
        <v>0</v>
      </c>
      <c r="H2984" s="60">
        <v>7.61</v>
      </c>
      <c r="I2984" s="60">
        <v>8.36</v>
      </c>
    </row>
    <row r="2985" spans="1:9" x14ac:dyDescent="0.3">
      <c r="A2985" s="60" t="s">
        <v>2216</v>
      </c>
      <c r="B2985" s="60" t="s">
        <v>2217</v>
      </c>
      <c r="C2985" s="60">
        <v>2187.5500000000002</v>
      </c>
      <c r="E2985" s="60">
        <v>63.1</v>
      </c>
      <c r="G2985" s="60">
        <v>1.95</v>
      </c>
      <c r="H2985" s="60">
        <v>63.1</v>
      </c>
      <c r="I2985" s="60">
        <v>10.29</v>
      </c>
    </row>
    <row r="2986" spans="1:9" x14ac:dyDescent="0.3">
      <c r="A2986" s="60" t="s">
        <v>5627</v>
      </c>
      <c r="B2986" s="60" t="s">
        <v>8992</v>
      </c>
      <c r="C2986" s="60">
        <v>10.16</v>
      </c>
      <c r="E2986" s="60">
        <v>0.1971</v>
      </c>
      <c r="G2986" s="60">
        <v>0</v>
      </c>
      <c r="H2986" s="60">
        <v>0.4</v>
      </c>
      <c r="I2986" s="60">
        <v>5.01</v>
      </c>
    </row>
    <row r="2987" spans="1:9" x14ac:dyDescent="0.3">
      <c r="A2987" s="60" t="s">
        <v>5628</v>
      </c>
      <c r="B2987" s="60" t="s">
        <v>8993</v>
      </c>
      <c r="C2987" s="60">
        <v>577.45000000000005</v>
      </c>
      <c r="E2987" s="60">
        <v>10.88</v>
      </c>
      <c r="G2987" s="60">
        <v>0</v>
      </c>
      <c r="H2987" s="60">
        <v>10.88</v>
      </c>
      <c r="I2987" s="60">
        <v>-11.22</v>
      </c>
    </row>
    <row r="2988" spans="1:9" x14ac:dyDescent="0.3">
      <c r="A2988" s="60" t="s">
        <v>5629</v>
      </c>
      <c r="B2988" s="60" t="s">
        <v>8994</v>
      </c>
      <c r="C2988" s="60">
        <v>312.62</v>
      </c>
      <c r="E2988" s="60">
        <v>7.1</v>
      </c>
      <c r="G2988" s="60">
        <v>2.41</v>
      </c>
      <c r="H2988" s="60">
        <v>7.89</v>
      </c>
      <c r="I2988" s="60">
        <v>10.41</v>
      </c>
    </row>
    <row r="2989" spans="1:9" x14ac:dyDescent="0.3">
      <c r="A2989" s="60" t="s">
        <v>2218</v>
      </c>
      <c r="B2989" s="60" t="s">
        <v>2219</v>
      </c>
      <c r="C2989" s="60">
        <v>1582.71</v>
      </c>
      <c r="E2989" s="60">
        <v>68.099999999999994</v>
      </c>
      <c r="G2989" s="60">
        <v>0</v>
      </c>
      <c r="H2989" s="60">
        <v>71.569999999999993</v>
      </c>
      <c r="I2989" s="60">
        <v>7.96</v>
      </c>
    </row>
    <row r="2990" spans="1:9" x14ac:dyDescent="0.3">
      <c r="A2990" s="60" t="s">
        <v>2220</v>
      </c>
      <c r="B2990" s="60" t="s">
        <v>2221</v>
      </c>
      <c r="C2990" s="60">
        <v>16300.82</v>
      </c>
      <c r="E2990" s="60">
        <v>28.43</v>
      </c>
      <c r="G2990" s="60">
        <v>0</v>
      </c>
      <c r="H2990" s="60">
        <v>28.43</v>
      </c>
      <c r="I2990" s="60">
        <v>6.45</v>
      </c>
    </row>
    <row r="2991" spans="1:9" x14ac:dyDescent="0.3">
      <c r="A2991" s="60" t="s">
        <v>5630</v>
      </c>
      <c r="B2991" s="60" t="s">
        <v>8995</v>
      </c>
      <c r="C2991" s="60">
        <v>980.63</v>
      </c>
      <c r="E2991" s="60">
        <v>28.15</v>
      </c>
      <c r="G2991" s="60">
        <v>0</v>
      </c>
      <c r="H2991" s="60">
        <v>35.5</v>
      </c>
      <c r="I2991" s="60">
        <v>-16.989999999999998</v>
      </c>
    </row>
    <row r="2992" spans="1:9" x14ac:dyDescent="0.3">
      <c r="A2992" s="60" t="s">
        <v>5631</v>
      </c>
      <c r="B2992" s="60" t="s">
        <v>8996</v>
      </c>
      <c r="C2992" s="60">
        <v>795.63</v>
      </c>
      <c r="E2992" s="60">
        <v>47.76</v>
      </c>
      <c r="G2992" s="60">
        <v>0.17</v>
      </c>
      <c r="H2992" s="60">
        <v>47.76</v>
      </c>
      <c r="I2992" s="60">
        <v>22.96</v>
      </c>
    </row>
    <row r="2993" spans="1:9" x14ac:dyDescent="0.3">
      <c r="A2993" s="60" t="s">
        <v>5632</v>
      </c>
      <c r="B2993" s="60" t="s">
        <v>8997</v>
      </c>
      <c r="C2993" s="60">
        <v>861.62</v>
      </c>
      <c r="E2993" s="60">
        <v>36.03</v>
      </c>
      <c r="G2993" s="60">
        <v>2.83</v>
      </c>
      <c r="H2993" s="60">
        <v>36.72</v>
      </c>
      <c r="I2993" s="60">
        <v>10.44</v>
      </c>
    </row>
    <row r="2994" spans="1:9" x14ac:dyDescent="0.3">
      <c r="A2994" s="60" t="s">
        <v>5633</v>
      </c>
      <c r="B2994" s="60" t="s">
        <v>8998</v>
      </c>
      <c r="C2994" s="60">
        <v>34.39</v>
      </c>
      <c r="E2994" s="60">
        <v>1.33</v>
      </c>
      <c r="G2994" s="60">
        <v>0</v>
      </c>
      <c r="H2994" s="60">
        <v>4.37</v>
      </c>
      <c r="I2994" s="60">
        <v>-379.8</v>
      </c>
    </row>
    <row r="2995" spans="1:9" x14ac:dyDescent="0.3">
      <c r="A2995" s="60" t="s">
        <v>5634</v>
      </c>
      <c r="B2995" s="60" t="s">
        <v>8999</v>
      </c>
      <c r="C2995" s="60">
        <v>60.34</v>
      </c>
      <c r="E2995" s="60">
        <v>10.365600000000001</v>
      </c>
      <c r="G2995" s="60">
        <v>0</v>
      </c>
      <c r="H2995" s="60">
        <v>10.62</v>
      </c>
      <c r="I2995" s="60">
        <v>2.31</v>
      </c>
    </row>
    <row r="2996" spans="1:9" x14ac:dyDescent="0.3">
      <c r="A2996" s="60" t="s">
        <v>5635</v>
      </c>
      <c r="B2996" s="60" t="s">
        <v>9000</v>
      </c>
      <c r="C2996" s="60">
        <v>3924.75</v>
      </c>
      <c r="E2996" s="60">
        <v>17.440000000000001</v>
      </c>
      <c r="G2996" s="60">
        <v>5.0199999999999996</v>
      </c>
      <c r="H2996" s="60">
        <v>18.5</v>
      </c>
      <c r="I2996" s="60">
        <v>19.68</v>
      </c>
    </row>
    <row r="2997" spans="1:9" x14ac:dyDescent="0.3">
      <c r="A2997" s="60" t="s">
        <v>5636</v>
      </c>
      <c r="B2997" s="60" t="s">
        <v>9001</v>
      </c>
      <c r="C2997" s="60">
        <v>75.209999999999994</v>
      </c>
      <c r="E2997" s="60">
        <v>2.15</v>
      </c>
      <c r="G2997" s="60">
        <v>0</v>
      </c>
      <c r="H2997" s="60">
        <v>3.51</v>
      </c>
      <c r="I2997" s="60">
        <v>-8.83</v>
      </c>
    </row>
    <row r="2998" spans="1:9" x14ac:dyDescent="0.3">
      <c r="A2998" s="60" t="s">
        <v>5637</v>
      </c>
      <c r="B2998" s="60" t="s">
        <v>9002</v>
      </c>
      <c r="C2998" s="60">
        <v>30</v>
      </c>
      <c r="E2998" s="60">
        <v>6.73</v>
      </c>
      <c r="G2998" s="60">
        <v>0</v>
      </c>
      <c r="H2998" s="60">
        <v>8.18</v>
      </c>
      <c r="I2998" s="60">
        <v>25.02</v>
      </c>
    </row>
    <row r="2999" spans="1:9" x14ac:dyDescent="0.3">
      <c r="A2999" s="60" t="s">
        <v>2222</v>
      </c>
      <c r="B2999" s="60" t="s">
        <v>2223</v>
      </c>
      <c r="C2999" s="60">
        <v>14830.78</v>
      </c>
      <c r="E2999" s="60">
        <v>199.97</v>
      </c>
      <c r="G2999" s="60">
        <v>0</v>
      </c>
      <c r="H2999" s="60">
        <v>216.22</v>
      </c>
      <c r="I2999" s="60">
        <v>17.22</v>
      </c>
    </row>
    <row r="3000" spans="1:9" x14ac:dyDescent="0.3">
      <c r="A3000" s="60" t="s">
        <v>2224</v>
      </c>
      <c r="B3000" s="60" t="s">
        <v>2225</v>
      </c>
      <c r="C3000" s="60">
        <v>1459.94</v>
      </c>
      <c r="E3000" s="60">
        <v>16.95</v>
      </c>
      <c r="G3000" s="60">
        <v>3.3</v>
      </c>
      <c r="H3000" s="60">
        <v>16.95</v>
      </c>
      <c r="I3000" s="60">
        <v>13.56</v>
      </c>
    </row>
    <row r="3001" spans="1:9" x14ac:dyDescent="0.3">
      <c r="A3001" s="60" t="s">
        <v>5638</v>
      </c>
      <c r="B3001" s="60" t="s">
        <v>9003</v>
      </c>
      <c r="C3001" s="60">
        <v>565.66</v>
      </c>
      <c r="E3001" s="60">
        <v>22.93</v>
      </c>
      <c r="G3001" s="60">
        <v>0</v>
      </c>
      <c r="H3001" s="60">
        <v>23.84</v>
      </c>
      <c r="I3001" s="60">
        <v>11.49</v>
      </c>
    </row>
    <row r="3002" spans="1:9" x14ac:dyDescent="0.3">
      <c r="A3002" s="60" t="s">
        <v>5639</v>
      </c>
      <c r="B3002" s="60" t="s">
        <v>9004</v>
      </c>
      <c r="C3002" s="60">
        <v>21.3</v>
      </c>
      <c r="E3002" s="60">
        <v>3.9899999999999998E-2</v>
      </c>
      <c r="G3002" s="60">
        <v>0</v>
      </c>
      <c r="H3002" s="60">
        <v>0.09</v>
      </c>
      <c r="I3002" s="60">
        <v>-114.15</v>
      </c>
    </row>
    <row r="3003" spans="1:9" x14ac:dyDescent="0.3">
      <c r="A3003" s="60" t="s">
        <v>2226</v>
      </c>
      <c r="B3003" s="60" t="s">
        <v>2227</v>
      </c>
      <c r="C3003" s="60">
        <v>6656.38</v>
      </c>
      <c r="E3003" s="60">
        <v>81.34</v>
      </c>
      <c r="G3003" s="60">
        <v>6.34</v>
      </c>
      <c r="H3003" s="60">
        <v>84.13</v>
      </c>
      <c r="I3003" s="60">
        <v>3.71</v>
      </c>
    </row>
    <row r="3004" spans="1:9" x14ac:dyDescent="0.3">
      <c r="A3004" s="60" t="s">
        <v>5640</v>
      </c>
      <c r="B3004" s="60" t="s">
        <v>9005</v>
      </c>
      <c r="C3004" s="60">
        <v>8.69</v>
      </c>
      <c r="E3004" s="60">
        <v>1.409</v>
      </c>
      <c r="G3004" s="60">
        <v>0</v>
      </c>
      <c r="H3004" s="60">
        <v>2.31</v>
      </c>
      <c r="I3004" s="60">
        <v>-12.79</v>
      </c>
    </row>
    <row r="3005" spans="1:9" x14ac:dyDescent="0.3">
      <c r="A3005" s="60" t="s">
        <v>2228</v>
      </c>
      <c r="B3005" s="60" t="s">
        <v>2229</v>
      </c>
      <c r="C3005" s="60">
        <v>7492.28</v>
      </c>
      <c r="E3005" s="60">
        <v>130.21</v>
      </c>
      <c r="G3005" s="60">
        <v>0</v>
      </c>
      <c r="H3005" s="60">
        <v>134.01</v>
      </c>
      <c r="I3005" s="60">
        <v>21.83</v>
      </c>
    </row>
    <row r="3006" spans="1:9" x14ac:dyDescent="0.3">
      <c r="A3006" s="60" t="s">
        <v>2230</v>
      </c>
      <c r="B3006" s="60" t="s">
        <v>2231</v>
      </c>
      <c r="C3006" s="60">
        <v>4182.49</v>
      </c>
      <c r="E3006" s="60">
        <v>41.11</v>
      </c>
      <c r="G3006" s="60">
        <v>6.42</v>
      </c>
      <c r="H3006" s="60">
        <v>62.25</v>
      </c>
      <c r="I3006" s="60">
        <v>0.35</v>
      </c>
    </row>
    <row r="3007" spans="1:9" x14ac:dyDescent="0.3">
      <c r="A3007" s="60" t="s">
        <v>5641</v>
      </c>
      <c r="B3007" s="60" t="s">
        <v>9006</v>
      </c>
      <c r="C3007" s="60">
        <v>4966.22</v>
      </c>
      <c r="E3007" s="60">
        <v>24.13</v>
      </c>
      <c r="G3007" s="60">
        <v>0</v>
      </c>
      <c r="H3007" s="60">
        <v>30.41</v>
      </c>
      <c r="I3007" s="60">
        <v>-21.18</v>
      </c>
    </row>
    <row r="3008" spans="1:9" x14ac:dyDescent="0.3">
      <c r="A3008" s="60" t="s">
        <v>5642</v>
      </c>
      <c r="B3008" s="60" t="s">
        <v>9007</v>
      </c>
      <c r="C3008" s="60">
        <v>1250.79</v>
      </c>
      <c r="E3008" s="60">
        <v>22.96</v>
      </c>
      <c r="G3008" s="60">
        <v>0</v>
      </c>
      <c r="H3008" s="60">
        <v>22.96</v>
      </c>
      <c r="I3008" s="60">
        <v>-3.32</v>
      </c>
    </row>
    <row r="3009" spans="1:9" x14ac:dyDescent="0.3">
      <c r="A3009" s="60" t="s">
        <v>5643</v>
      </c>
      <c r="B3009" s="60" t="s">
        <v>9008</v>
      </c>
      <c r="C3009" s="60">
        <v>41.11</v>
      </c>
      <c r="E3009" s="60">
        <v>3.4</v>
      </c>
      <c r="G3009" s="60">
        <v>0</v>
      </c>
      <c r="H3009" s="60">
        <v>4.51</v>
      </c>
      <c r="I3009" s="60">
        <v>-25.73</v>
      </c>
    </row>
    <row r="3010" spans="1:9" x14ac:dyDescent="0.3">
      <c r="A3010" s="60" t="s">
        <v>2232</v>
      </c>
      <c r="B3010" s="60" t="s">
        <v>2233</v>
      </c>
      <c r="C3010" s="60">
        <v>1371.65</v>
      </c>
      <c r="E3010" s="60">
        <v>30.85</v>
      </c>
      <c r="G3010" s="60">
        <v>2.67</v>
      </c>
      <c r="H3010" s="60">
        <v>37.58</v>
      </c>
      <c r="I3010" s="60">
        <v>7.41</v>
      </c>
    </row>
    <row r="3011" spans="1:9" x14ac:dyDescent="0.3">
      <c r="A3011" s="60" t="s">
        <v>5644</v>
      </c>
      <c r="B3011" s="60" t="s">
        <v>9009</v>
      </c>
      <c r="C3011" s="60">
        <v>25.21</v>
      </c>
      <c r="E3011" s="60">
        <v>1.21</v>
      </c>
      <c r="G3011" s="60">
        <v>0</v>
      </c>
      <c r="H3011" s="60">
        <v>9.43</v>
      </c>
      <c r="I3011" s="60">
        <v>-34.47</v>
      </c>
    </row>
    <row r="3012" spans="1:9" x14ac:dyDescent="0.3">
      <c r="A3012" s="60" t="s">
        <v>2234</v>
      </c>
      <c r="B3012" s="60" t="s">
        <v>2235</v>
      </c>
      <c r="C3012" s="60">
        <v>26958.45</v>
      </c>
      <c r="E3012" s="60">
        <v>19.385000000000002</v>
      </c>
      <c r="G3012" s="60">
        <v>0</v>
      </c>
      <c r="H3012" s="60">
        <v>21.72</v>
      </c>
      <c r="I3012" s="60">
        <v>5.39</v>
      </c>
    </row>
    <row r="3013" spans="1:9" x14ac:dyDescent="0.3">
      <c r="A3013" s="60" t="s">
        <v>5645</v>
      </c>
      <c r="B3013" s="60" t="s">
        <v>9010</v>
      </c>
      <c r="C3013" s="60">
        <v>195.05</v>
      </c>
      <c r="E3013" s="60">
        <v>5.95</v>
      </c>
      <c r="G3013" s="60">
        <v>0</v>
      </c>
      <c r="H3013" s="60">
        <v>9.2799999999999994</v>
      </c>
      <c r="I3013" s="60">
        <v>13.41</v>
      </c>
    </row>
    <row r="3014" spans="1:9" x14ac:dyDescent="0.3">
      <c r="A3014" s="60" t="s">
        <v>5646</v>
      </c>
      <c r="B3014" s="60" t="s">
        <v>9011</v>
      </c>
      <c r="C3014" s="60">
        <v>841.12</v>
      </c>
      <c r="E3014" s="60">
        <v>6.9</v>
      </c>
      <c r="G3014" s="60">
        <v>0</v>
      </c>
      <c r="H3014" s="60">
        <v>8.69</v>
      </c>
      <c r="I3014" s="60">
        <v>14.48</v>
      </c>
    </row>
    <row r="3015" spans="1:9" x14ac:dyDescent="0.3">
      <c r="A3015" s="60" t="s">
        <v>5647</v>
      </c>
      <c r="B3015" s="60" t="s">
        <v>9012</v>
      </c>
      <c r="C3015" s="60">
        <v>24467.59</v>
      </c>
      <c r="E3015" s="60">
        <v>272.95999999999998</v>
      </c>
      <c r="G3015" s="60">
        <v>1.99</v>
      </c>
      <c r="H3015" s="60">
        <v>281.95</v>
      </c>
      <c r="I3015" s="60">
        <v>-2.19</v>
      </c>
    </row>
    <row r="3016" spans="1:9" x14ac:dyDescent="0.3">
      <c r="A3016" s="60" t="s">
        <v>5648</v>
      </c>
      <c r="B3016" s="60" t="s">
        <v>9013</v>
      </c>
      <c r="C3016" s="60">
        <v>475.05</v>
      </c>
      <c r="E3016" s="60">
        <v>17.149999999999999</v>
      </c>
      <c r="G3016" s="60">
        <v>11.08</v>
      </c>
      <c r="H3016" s="60">
        <v>17.260000000000002</v>
      </c>
      <c r="I3016" s="60">
        <v>12.65</v>
      </c>
    </row>
    <row r="3017" spans="1:9" x14ac:dyDescent="0.3">
      <c r="A3017" s="60" t="s">
        <v>5649</v>
      </c>
      <c r="B3017" s="60" t="s">
        <v>9014</v>
      </c>
      <c r="C3017" s="60">
        <v>144.72999999999999</v>
      </c>
      <c r="E3017" s="60">
        <v>6</v>
      </c>
      <c r="G3017" s="60">
        <v>1.71</v>
      </c>
      <c r="H3017" s="60">
        <v>6.74</v>
      </c>
      <c r="I3017" s="60">
        <v>4.74</v>
      </c>
    </row>
    <row r="3018" spans="1:9" x14ac:dyDescent="0.3">
      <c r="A3018" s="60" t="s">
        <v>5650</v>
      </c>
      <c r="B3018" s="60" t="s">
        <v>9015</v>
      </c>
      <c r="C3018" s="60">
        <v>189.73</v>
      </c>
      <c r="E3018" s="60">
        <v>5.2</v>
      </c>
      <c r="G3018" s="60">
        <v>0</v>
      </c>
      <c r="H3018" s="60">
        <v>6.47</v>
      </c>
      <c r="I3018" s="60">
        <v>-6.59</v>
      </c>
    </row>
    <row r="3019" spans="1:9" x14ac:dyDescent="0.3">
      <c r="A3019" s="60" t="s">
        <v>5651</v>
      </c>
      <c r="B3019" s="60" t="s">
        <v>9016</v>
      </c>
      <c r="C3019" s="60">
        <v>13115.33</v>
      </c>
      <c r="E3019" s="60">
        <v>71</v>
      </c>
      <c r="G3019" s="60">
        <v>2.3199999999999998</v>
      </c>
      <c r="H3019" s="60">
        <v>93</v>
      </c>
      <c r="I3019" s="60">
        <v>-119.05</v>
      </c>
    </row>
    <row r="3020" spans="1:9" x14ac:dyDescent="0.3">
      <c r="A3020" s="60" t="s">
        <v>5652</v>
      </c>
      <c r="B3020" s="60" t="s">
        <v>9017</v>
      </c>
      <c r="C3020" s="60">
        <v>14.43</v>
      </c>
      <c r="E3020" s="60">
        <v>1.02895</v>
      </c>
      <c r="G3020" s="60">
        <v>0</v>
      </c>
      <c r="H3020" s="60">
        <v>3</v>
      </c>
      <c r="I3020" s="60">
        <v>4.91</v>
      </c>
    </row>
    <row r="3021" spans="1:9" x14ac:dyDescent="0.3">
      <c r="A3021" s="60" t="s">
        <v>5653</v>
      </c>
      <c r="B3021" s="60" t="s">
        <v>9018</v>
      </c>
      <c r="C3021" s="60">
        <v>0.03</v>
      </c>
      <c r="E3021" s="60">
        <v>8.5000000000000006E-3</v>
      </c>
      <c r="G3021" s="60">
        <v>0</v>
      </c>
      <c r="H3021" s="60">
        <v>8</v>
      </c>
      <c r="I3021" s="60">
        <v>-1247.3800000000001</v>
      </c>
    </row>
    <row r="3022" spans="1:9" x14ac:dyDescent="0.3">
      <c r="A3022" s="60" t="s">
        <v>2236</v>
      </c>
      <c r="B3022" s="60" t="s">
        <v>2237</v>
      </c>
      <c r="C3022" s="60">
        <v>11497.86</v>
      </c>
      <c r="E3022" s="60">
        <v>91.2</v>
      </c>
      <c r="G3022" s="60">
        <v>1.89</v>
      </c>
      <c r="H3022" s="60">
        <v>107.07</v>
      </c>
      <c r="I3022" s="60">
        <v>27.26</v>
      </c>
    </row>
    <row r="3023" spans="1:9" x14ac:dyDescent="0.3">
      <c r="A3023" s="60" t="s">
        <v>5654</v>
      </c>
      <c r="B3023" s="60" t="s">
        <v>9019</v>
      </c>
      <c r="C3023" s="60">
        <v>12991.41</v>
      </c>
      <c r="E3023" s="60">
        <v>100.52</v>
      </c>
      <c r="G3023" s="60">
        <v>0</v>
      </c>
      <c r="H3023" s="60">
        <v>111.02</v>
      </c>
      <c r="I3023" s="60">
        <v>18.350000000000001</v>
      </c>
    </row>
    <row r="3024" spans="1:9" x14ac:dyDescent="0.3">
      <c r="A3024" s="60" t="s">
        <v>5655</v>
      </c>
      <c r="B3024" s="60" t="s">
        <v>9020</v>
      </c>
      <c r="C3024" s="60">
        <v>23.56</v>
      </c>
      <c r="E3024" s="60">
        <v>2.62</v>
      </c>
      <c r="G3024" s="60">
        <v>0</v>
      </c>
      <c r="H3024" s="60">
        <v>4.8499999999999996</v>
      </c>
      <c r="I3024" s="60">
        <v>-24.2</v>
      </c>
    </row>
    <row r="3025" spans="1:9" x14ac:dyDescent="0.3">
      <c r="A3025" s="60" t="s">
        <v>2238</v>
      </c>
      <c r="B3025" s="60" t="s">
        <v>2239</v>
      </c>
      <c r="C3025" s="60">
        <v>12353.82</v>
      </c>
      <c r="E3025" s="60">
        <v>882.92</v>
      </c>
      <c r="G3025" s="60">
        <v>0</v>
      </c>
      <c r="H3025" s="60">
        <v>982.84</v>
      </c>
      <c r="I3025" s="60">
        <v>6.26</v>
      </c>
    </row>
    <row r="3026" spans="1:9" x14ac:dyDescent="0.3">
      <c r="A3026" s="60" t="s">
        <v>5656</v>
      </c>
      <c r="B3026" s="60" t="s">
        <v>9021</v>
      </c>
      <c r="C3026" s="60">
        <v>8.19</v>
      </c>
      <c r="E3026" s="60">
        <v>0.23</v>
      </c>
      <c r="G3026" s="60">
        <v>0</v>
      </c>
      <c r="H3026" s="60">
        <v>0.31</v>
      </c>
      <c r="I3026" s="60">
        <v>10.08</v>
      </c>
    </row>
    <row r="3027" spans="1:9" x14ac:dyDescent="0.3">
      <c r="A3027" s="60" t="s">
        <v>2240</v>
      </c>
      <c r="B3027" s="60" t="s">
        <v>2241</v>
      </c>
      <c r="C3027" s="60">
        <v>3028</v>
      </c>
      <c r="E3027" s="60">
        <v>56.5</v>
      </c>
      <c r="G3027" s="60">
        <v>1.2</v>
      </c>
      <c r="H3027" s="60">
        <v>56.5</v>
      </c>
      <c r="I3027" s="60">
        <v>10.58</v>
      </c>
    </row>
    <row r="3028" spans="1:9" x14ac:dyDescent="0.3">
      <c r="A3028" s="60" t="s">
        <v>2242</v>
      </c>
      <c r="B3028" s="60" t="s">
        <v>2243</v>
      </c>
      <c r="C3028" s="60">
        <v>9328.86</v>
      </c>
      <c r="E3028" s="60">
        <v>68.73</v>
      </c>
      <c r="G3028" s="60">
        <v>1.06</v>
      </c>
      <c r="H3028" s="60">
        <v>75.099999999999994</v>
      </c>
      <c r="I3028" s="60">
        <v>9.3000000000000007</v>
      </c>
    </row>
    <row r="3029" spans="1:9" x14ac:dyDescent="0.3">
      <c r="A3029" s="60" t="s">
        <v>2244</v>
      </c>
      <c r="B3029" s="60" t="s">
        <v>2245</v>
      </c>
      <c r="C3029" s="60">
        <v>6368.31</v>
      </c>
      <c r="E3029" s="60">
        <v>169.46</v>
      </c>
      <c r="G3029" s="60">
        <v>0.61</v>
      </c>
      <c r="H3029" s="60">
        <v>173.34</v>
      </c>
      <c r="I3029" s="60">
        <v>27.83</v>
      </c>
    </row>
    <row r="3030" spans="1:9" x14ac:dyDescent="0.3">
      <c r="A3030" s="60" t="s">
        <v>5657</v>
      </c>
      <c r="B3030" s="60" t="s">
        <v>9022</v>
      </c>
      <c r="C3030" s="60">
        <v>13.5</v>
      </c>
      <c r="E3030" s="60">
        <v>1.5</v>
      </c>
      <c r="G3030" s="60">
        <v>0</v>
      </c>
      <c r="H3030" s="60">
        <v>1.55</v>
      </c>
      <c r="I3030" s="60">
        <v>-138.24</v>
      </c>
    </row>
    <row r="3031" spans="1:9" x14ac:dyDescent="0.3">
      <c r="A3031" s="60" t="s">
        <v>5658</v>
      </c>
      <c r="B3031" s="60" t="s">
        <v>9023</v>
      </c>
      <c r="C3031" s="60">
        <v>483.02</v>
      </c>
      <c r="E3031" s="60">
        <v>131.29</v>
      </c>
      <c r="G3031" s="60">
        <v>0.49</v>
      </c>
      <c r="H3031" s="60">
        <v>132.1</v>
      </c>
      <c r="I3031" s="60">
        <v>17.87</v>
      </c>
    </row>
    <row r="3032" spans="1:9" x14ac:dyDescent="0.3">
      <c r="A3032" s="60" t="s">
        <v>2246</v>
      </c>
      <c r="B3032" s="60" t="s">
        <v>2247</v>
      </c>
      <c r="C3032" s="60">
        <v>1953.07</v>
      </c>
      <c r="E3032" s="60">
        <v>32.549999999999997</v>
      </c>
      <c r="G3032" s="60">
        <v>2.09</v>
      </c>
      <c r="H3032" s="60">
        <v>36.14</v>
      </c>
      <c r="I3032" s="60">
        <v>26.03</v>
      </c>
    </row>
    <row r="3033" spans="1:9" x14ac:dyDescent="0.3">
      <c r="A3033" s="60" t="s">
        <v>5659</v>
      </c>
      <c r="B3033" s="60" t="s">
        <v>9024</v>
      </c>
      <c r="C3033" s="60">
        <v>2151.71</v>
      </c>
      <c r="E3033" s="60">
        <v>37.5</v>
      </c>
      <c r="G3033" s="60">
        <v>1.07</v>
      </c>
      <c r="H3033" s="60">
        <v>37.5</v>
      </c>
      <c r="I3033" s="60">
        <v>10.81</v>
      </c>
    </row>
    <row r="3034" spans="1:9" x14ac:dyDescent="0.3">
      <c r="A3034" s="60" t="s">
        <v>2248</v>
      </c>
      <c r="B3034" s="60" t="s">
        <v>2249</v>
      </c>
      <c r="C3034" s="60">
        <v>13941.58</v>
      </c>
      <c r="E3034" s="60">
        <v>219.67</v>
      </c>
      <c r="G3034" s="60">
        <v>0.76</v>
      </c>
      <c r="H3034" s="60">
        <v>233.52</v>
      </c>
      <c r="I3034" s="60">
        <v>9.9499999999999993</v>
      </c>
    </row>
    <row r="3035" spans="1:9" x14ac:dyDescent="0.3">
      <c r="A3035" s="60" t="s">
        <v>5660</v>
      </c>
      <c r="B3035" s="60" t="s">
        <v>9025</v>
      </c>
      <c r="C3035" s="60">
        <v>81.77</v>
      </c>
      <c r="E3035" s="60">
        <v>1.48</v>
      </c>
      <c r="G3035" s="60">
        <v>0</v>
      </c>
      <c r="H3035" s="60">
        <v>2.75</v>
      </c>
      <c r="I3035" s="60">
        <v>-56.46</v>
      </c>
    </row>
    <row r="3036" spans="1:9" x14ac:dyDescent="0.3">
      <c r="A3036" s="60" t="s">
        <v>2250</v>
      </c>
      <c r="B3036" s="60" t="s">
        <v>2251</v>
      </c>
      <c r="C3036" s="60">
        <v>2186.0300000000002</v>
      </c>
      <c r="E3036" s="60">
        <v>44.85</v>
      </c>
      <c r="G3036" s="60">
        <v>0</v>
      </c>
      <c r="H3036" s="60">
        <v>55.54</v>
      </c>
      <c r="I3036" s="60">
        <v>10.89</v>
      </c>
    </row>
    <row r="3037" spans="1:9" x14ac:dyDescent="0.3">
      <c r="A3037" s="60" t="s">
        <v>5661</v>
      </c>
      <c r="B3037" s="60" t="s">
        <v>9026</v>
      </c>
      <c r="C3037" s="60">
        <v>125.54</v>
      </c>
      <c r="E3037" s="60">
        <v>6.6</v>
      </c>
      <c r="G3037" s="60">
        <v>0</v>
      </c>
      <c r="H3037" s="60">
        <v>7.95</v>
      </c>
      <c r="I3037" s="60">
        <v>-354.02</v>
      </c>
    </row>
    <row r="3038" spans="1:9" x14ac:dyDescent="0.3">
      <c r="A3038" s="60" t="s">
        <v>5662</v>
      </c>
      <c r="B3038" s="60" t="s">
        <v>9027</v>
      </c>
      <c r="C3038" s="60">
        <v>288.19</v>
      </c>
      <c r="E3038" s="60">
        <v>25.4</v>
      </c>
      <c r="G3038" s="60">
        <v>2.68</v>
      </c>
      <c r="H3038" s="60">
        <v>25.7</v>
      </c>
      <c r="I3038" s="60">
        <v>10.84</v>
      </c>
    </row>
    <row r="3039" spans="1:9" x14ac:dyDescent="0.3">
      <c r="A3039" s="60" t="s">
        <v>5663</v>
      </c>
      <c r="B3039" s="60" t="s">
        <v>9028</v>
      </c>
      <c r="C3039" s="60">
        <v>47.69</v>
      </c>
      <c r="E3039" s="60">
        <v>1.7</v>
      </c>
      <c r="G3039" s="60">
        <v>0</v>
      </c>
      <c r="H3039" s="60">
        <v>3.1</v>
      </c>
      <c r="I3039" s="60">
        <v>-65.3</v>
      </c>
    </row>
    <row r="3040" spans="1:9" x14ac:dyDescent="0.3">
      <c r="A3040" s="60" t="s">
        <v>5664</v>
      </c>
      <c r="B3040" s="60" t="s">
        <v>9029</v>
      </c>
      <c r="C3040" s="60">
        <v>126.28</v>
      </c>
      <c r="E3040" s="60">
        <v>19.25</v>
      </c>
      <c r="G3040" s="60">
        <v>0</v>
      </c>
      <c r="H3040" s="60">
        <v>19.25</v>
      </c>
      <c r="I3040" s="60">
        <v>7.06</v>
      </c>
    </row>
    <row r="3041" spans="1:9" x14ac:dyDescent="0.3">
      <c r="A3041" s="60" t="s">
        <v>5665</v>
      </c>
      <c r="B3041" s="60" t="s">
        <v>9030</v>
      </c>
      <c r="C3041" s="60">
        <v>104.93</v>
      </c>
      <c r="E3041" s="60">
        <v>17.600000000000001</v>
      </c>
      <c r="G3041" s="60">
        <v>0</v>
      </c>
      <c r="H3041" s="60">
        <v>18.62</v>
      </c>
      <c r="I3041" s="60">
        <v>6.48</v>
      </c>
    </row>
    <row r="3042" spans="1:9" x14ac:dyDescent="0.3">
      <c r="A3042" s="60" t="s">
        <v>2252</v>
      </c>
      <c r="B3042" s="60" t="s">
        <v>2253</v>
      </c>
      <c r="C3042" s="60">
        <v>35694.57</v>
      </c>
      <c r="E3042" s="60">
        <v>69.23</v>
      </c>
      <c r="G3042" s="60">
        <v>1.96</v>
      </c>
      <c r="H3042" s="60">
        <v>69.23</v>
      </c>
      <c r="I3042" s="60">
        <v>25.27</v>
      </c>
    </row>
    <row r="3043" spans="1:9" x14ac:dyDescent="0.3">
      <c r="A3043" s="60" t="s">
        <v>5666</v>
      </c>
      <c r="B3043" s="60" t="s">
        <v>9031</v>
      </c>
      <c r="C3043" s="60">
        <v>991.18</v>
      </c>
      <c r="E3043" s="60">
        <v>26.35</v>
      </c>
      <c r="G3043" s="60">
        <v>0</v>
      </c>
      <c r="H3043" s="60">
        <v>34.57</v>
      </c>
      <c r="I3043" s="60">
        <v>31.33</v>
      </c>
    </row>
    <row r="3044" spans="1:9" x14ac:dyDescent="0.3">
      <c r="A3044" s="60" t="s">
        <v>5667</v>
      </c>
      <c r="B3044" s="60" t="s">
        <v>9032</v>
      </c>
      <c r="C3044" s="60">
        <v>636.41999999999996</v>
      </c>
      <c r="E3044" s="60">
        <v>17.95</v>
      </c>
      <c r="G3044" s="60">
        <v>11.14</v>
      </c>
      <c r="H3044" s="60">
        <v>26.55</v>
      </c>
      <c r="I3044" s="60">
        <v>5.78</v>
      </c>
    </row>
    <row r="3045" spans="1:9" x14ac:dyDescent="0.3">
      <c r="A3045" s="60" t="s">
        <v>2254</v>
      </c>
      <c r="B3045" s="60" t="s">
        <v>2255</v>
      </c>
      <c r="C3045" s="60">
        <v>104029.56</v>
      </c>
      <c r="E3045" s="60">
        <v>172.96</v>
      </c>
      <c r="G3045" s="60">
        <v>2.57</v>
      </c>
      <c r="H3045" s="60">
        <v>181.42</v>
      </c>
      <c r="I3045" s="60">
        <v>42.27</v>
      </c>
    </row>
    <row r="3046" spans="1:9" x14ac:dyDescent="0.3">
      <c r="A3046" s="60" t="s">
        <v>5668</v>
      </c>
      <c r="B3046" s="60" t="s">
        <v>9033</v>
      </c>
      <c r="C3046" s="60">
        <v>12.26</v>
      </c>
      <c r="E3046" s="60">
        <v>0.45</v>
      </c>
      <c r="G3046" s="60">
        <v>0</v>
      </c>
      <c r="H3046" s="60">
        <v>0.85</v>
      </c>
      <c r="I3046" s="60">
        <v>-424.23</v>
      </c>
    </row>
    <row r="3047" spans="1:9" x14ac:dyDescent="0.3">
      <c r="A3047" s="60" t="s">
        <v>2256</v>
      </c>
      <c r="B3047" s="60" t="s">
        <v>2257</v>
      </c>
      <c r="C3047" s="60">
        <v>15366.31</v>
      </c>
      <c r="E3047" s="60">
        <v>67.459999999999994</v>
      </c>
      <c r="G3047" s="60">
        <v>4.97</v>
      </c>
      <c r="H3047" s="60">
        <v>77.400000000000006</v>
      </c>
      <c r="I3047" s="60">
        <v>38.770000000000003</v>
      </c>
    </row>
    <row r="3048" spans="1:9" x14ac:dyDescent="0.3">
      <c r="A3048" s="60" t="s">
        <v>5669</v>
      </c>
      <c r="B3048" s="60" t="s">
        <v>9034</v>
      </c>
      <c r="C3048" s="60">
        <v>0.09</v>
      </c>
      <c r="E3048" s="60">
        <v>1.1999999999999999E-3</v>
      </c>
      <c r="G3048" s="60">
        <v>0</v>
      </c>
      <c r="H3048" s="60">
        <v>1.03</v>
      </c>
      <c r="I3048" s="60">
        <v>78.540000000000006</v>
      </c>
    </row>
    <row r="3049" spans="1:9" x14ac:dyDescent="0.3">
      <c r="A3049" s="60" t="s">
        <v>2258</v>
      </c>
      <c r="B3049" s="60" t="s">
        <v>2259</v>
      </c>
      <c r="C3049" s="60">
        <v>3585.93</v>
      </c>
      <c r="E3049" s="60">
        <v>55.26</v>
      </c>
      <c r="G3049" s="60">
        <v>0.33</v>
      </c>
      <c r="H3049" s="60">
        <v>60.14</v>
      </c>
      <c r="I3049" s="60">
        <v>24.93</v>
      </c>
    </row>
    <row r="3050" spans="1:9" x14ac:dyDescent="0.3">
      <c r="A3050" s="60" t="s">
        <v>2260</v>
      </c>
      <c r="B3050" s="60" t="s">
        <v>2261</v>
      </c>
      <c r="C3050" s="60">
        <v>1058.94</v>
      </c>
      <c r="E3050" s="60">
        <v>23.75</v>
      </c>
      <c r="G3050" s="60">
        <v>0</v>
      </c>
      <c r="H3050" s="60">
        <v>24.98</v>
      </c>
      <c r="I3050" s="60">
        <v>8.85</v>
      </c>
    </row>
    <row r="3051" spans="1:9" x14ac:dyDescent="0.3">
      <c r="A3051" s="60" t="s">
        <v>5670</v>
      </c>
      <c r="B3051" s="60" t="s">
        <v>9035</v>
      </c>
      <c r="C3051" s="60">
        <v>1081.5999999999999</v>
      </c>
      <c r="E3051" s="60">
        <v>25.95</v>
      </c>
      <c r="G3051" s="60">
        <v>0</v>
      </c>
      <c r="H3051" s="60">
        <v>29.45</v>
      </c>
      <c r="I3051" s="60">
        <v>-149.88999999999999</v>
      </c>
    </row>
    <row r="3052" spans="1:9" x14ac:dyDescent="0.3">
      <c r="A3052" s="60" t="s">
        <v>5671</v>
      </c>
      <c r="B3052" s="60" t="s">
        <v>9036</v>
      </c>
      <c r="C3052" s="60">
        <v>106.52</v>
      </c>
      <c r="E3052" s="60">
        <v>7.1</v>
      </c>
      <c r="G3052" s="60">
        <v>9.01</v>
      </c>
      <c r="H3052" s="60">
        <v>10.23</v>
      </c>
      <c r="I3052" s="60">
        <v>41.92</v>
      </c>
    </row>
    <row r="3053" spans="1:9" x14ac:dyDescent="0.3">
      <c r="A3053" s="60" t="s">
        <v>5672</v>
      </c>
      <c r="B3053" s="60" t="s">
        <v>9037</v>
      </c>
      <c r="C3053" s="60">
        <v>3959.75</v>
      </c>
      <c r="E3053" s="60">
        <v>19.84</v>
      </c>
      <c r="G3053" s="60">
        <v>0</v>
      </c>
      <c r="H3053" s="60">
        <v>23.9</v>
      </c>
      <c r="I3053" s="60">
        <v>13.9</v>
      </c>
    </row>
    <row r="3054" spans="1:9" x14ac:dyDescent="0.3">
      <c r="A3054" s="60" t="s">
        <v>5673</v>
      </c>
      <c r="B3054" s="60" t="s">
        <v>9038</v>
      </c>
      <c r="C3054" s="60">
        <v>45.58</v>
      </c>
      <c r="E3054" s="60">
        <v>2.37</v>
      </c>
      <c r="G3054" s="60">
        <v>11.39</v>
      </c>
      <c r="H3054" s="60">
        <v>2.76</v>
      </c>
      <c r="I3054" s="60">
        <v>22.26</v>
      </c>
    </row>
    <row r="3055" spans="1:9" x14ac:dyDescent="0.3">
      <c r="A3055" s="60" t="s">
        <v>5674</v>
      </c>
      <c r="B3055" s="60" t="s">
        <v>9039</v>
      </c>
      <c r="C3055" s="60">
        <v>25.81</v>
      </c>
      <c r="E3055" s="60">
        <v>0.495</v>
      </c>
      <c r="G3055" s="60">
        <v>0</v>
      </c>
      <c r="H3055" s="60">
        <v>2.1</v>
      </c>
      <c r="I3055" s="60">
        <v>-99.78</v>
      </c>
    </row>
    <row r="3056" spans="1:9" x14ac:dyDescent="0.3">
      <c r="A3056" s="60" t="s">
        <v>5675</v>
      </c>
      <c r="B3056" s="60" t="s">
        <v>9040</v>
      </c>
      <c r="C3056" s="60">
        <v>114.53</v>
      </c>
      <c r="E3056" s="60">
        <v>15.12</v>
      </c>
      <c r="G3056" s="60">
        <v>0</v>
      </c>
      <c r="H3056" s="60">
        <v>19.399999999999999</v>
      </c>
      <c r="I3056" s="60">
        <v>-4.34</v>
      </c>
    </row>
    <row r="3057" spans="1:9" x14ac:dyDescent="0.3">
      <c r="A3057" s="60" t="s">
        <v>2262</v>
      </c>
      <c r="B3057" s="60" t="s">
        <v>2263</v>
      </c>
      <c r="C3057" s="60">
        <v>5880.05</v>
      </c>
      <c r="E3057" s="60">
        <v>54.59</v>
      </c>
      <c r="G3057" s="60">
        <v>0</v>
      </c>
      <c r="H3057" s="60">
        <v>83.06</v>
      </c>
      <c r="I3057" s="60">
        <v>17.78</v>
      </c>
    </row>
    <row r="3058" spans="1:9" x14ac:dyDescent="0.3">
      <c r="A3058" s="60" t="s">
        <v>5676</v>
      </c>
      <c r="B3058" s="60" t="s">
        <v>9041</v>
      </c>
      <c r="C3058" s="60">
        <v>298.02999999999997</v>
      </c>
      <c r="E3058" s="60">
        <v>0.623</v>
      </c>
      <c r="G3058" s="60">
        <v>0</v>
      </c>
      <c r="H3058" s="60">
        <v>2.4700000000000002</v>
      </c>
      <c r="I3058" s="60">
        <v>-15.95</v>
      </c>
    </row>
    <row r="3059" spans="1:9" x14ac:dyDescent="0.3">
      <c r="A3059" s="60" t="s">
        <v>5677</v>
      </c>
      <c r="B3059" s="60" t="s">
        <v>9042</v>
      </c>
      <c r="C3059" s="60">
        <v>254.17</v>
      </c>
      <c r="E3059" s="60">
        <v>7.37</v>
      </c>
      <c r="G3059" s="60">
        <v>0</v>
      </c>
      <c r="H3059" s="60">
        <v>9.39</v>
      </c>
      <c r="I3059" s="60">
        <v>-33.520000000000003</v>
      </c>
    </row>
    <row r="3060" spans="1:9" x14ac:dyDescent="0.3">
      <c r="A3060" s="60" t="s">
        <v>5678</v>
      </c>
      <c r="B3060" s="60" t="s">
        <v>9043</v>
      </c>
      <c r="C3060" s="60">
        <v>919.46</v>
      </c>
      <c r="E3060" s="60">
        <v>13.58</v>
      </c>
      <c r="G3060" s="60">
        <v>4.71</v>
      </c>
      <c r="H3060" s="60">
        <v>14.92</v>
      </c>
      <c r="I3060" s="60">
        <v>7.24</v>
      </c>
    </row>
    <row r="3061" spans="1:9" x14ac:dyDescent="0.3">
      <c r="A3061" s="60" t="s">
        <v>2264</v>
      </c>
      <c r="B3061" s="60" t="s">
        <v>2265</v>
      </c>
      <c r="C3061" s="60">
        <v>1841.1</v>
      </c>
      <c r="E3061" s="60">
        <v>57</v>
      </c>
      <c r="G3061" s="60">
        <v>1.19</v>
      </c>
      <c r="H3061" s="60">
        <v>75.11</v>
      </c>
      <c r="I3061" s="60">
        <v>11.98</v>
      </c>
    </row>
    <row r="3062" spans="1:9" x14ac:dyDescent="0.3">
      <c r="A3062" s="60" t="s">
        <v>2266</v>
      </c>
      <c r="B3062" s="60" t="s">
        <v>2267</v>
      </c>
      <c r="C3062" s="60">
        <v>23798.240000000002</v>
      </c>
      <c r="E3062" s="60">
        <v>41.68</v>
      </c>
      <c r="G3062" s="60">
        <v>0</v>
      </c>
      <c r="H3062" s="60">
        <v>54.17</v>
      </c>
      <c r="I3062" s="60">
        <v>17.059999999999999</v>
      </c>
    </row>
    <row r="3063" spans="1:9" x14ac:dyDescent="0.3">
      <c r="A3063" s="60" t="s">
        <v>5679</v>
      </c>
      <c r="B3063" s="60" t="s">
        <v>9044</v>
      </c>
      <c r="C3063" s="60">
        <v>962.35</v>
      </c>
      <c r="E3063" s="60">
        <v>13.55</v>
      </c>
      <c r="G3063" s="60">
        <v>0</v>
      </c>
      <c r="H3063" s="60">
        <v>18.29</v>
      </c>
      <c r="I3063" s="60">
        <v>-26.55</v>
      </c>
    </row>
    <row r="3064" spans="1:9" x14ac:dyDescent="0.3">
      <c r="A3064" s="60" t="s">
        <v>5680</v>
      </c>
      <c r="B3064" s="60" t="s">
        <v>9045</v>
      </c>
      <c r="C3064" s="60">
        <v>23.26</v>
      </c>
      <c r="E3064" s="60">
        <v>1.2350000000000001</v>
      </c>
      <c r="G3064" s="60">
        <v>0</v>
      </c>
      <c r="H3064" s="60">
        <v>1.62</v>
      </c>
      <c r="I3064" s="60">
        <v>-12.98</v>
      </c>
    </row>
    <row r="3065" spans="1:9" x14ac:dyDescent="0.3">
      <c r="A3065" s="60" t="s">
        <v>5681</v>
      </c>
      <c r="B3065" s="60" t="s">
        <v>9046</v>
      </c>
      <c r="C3065" s="60">
        <v>93.2</v>
      </c>
      <c r="E3065" s="60">
        <v>5.76</v>
      </c>
      <c r="G3065" s="60">
        <v>0</v>
      </c>
      <c r="H3065" s="60">
        <v>7.52</v>
      </c>
      <c r="I3065" s="60">
        <v>-0.22</v>
      </c>
    </row>
    <row r="3066" spans="1:9" x14ac:dyDescent="0.3">
      <c r="A3066" s="60" t="s">
        <v>2268</v>
      </c>
      <c r="B3066" s="60" t="s">
        <v>2269</v>
      </c>
      <c r="C3066" s="60">
        <v>122418.51</v>
      </c>
      <c r="E3066" s="60">
        <v>62.77</v>
      </c>
      <c r="G3066" s="60">
        <v>3.89</v>
      </c>
      <c r="H3066" s="60">
        <v>69.87</v>
      </c>
      <c r="I3066" s="60">
        <v>202.19</v>
      </c>
    </row>
    <row r="3067" spans="1:9" x14ac:dyDescent="0.3">
      <c r="A3067" s="60" t="s">
        <v>5682</v>
      </c>
      <c r="B3067" s="60" t="s">
        <v>9047</v>
      </c>
      <c r="C3067" s="60">
        <v>386.81</v>
      </c>
      <c r="E3067" s="60">
        <v>4.4000000000000004</v>
      </c>
      <c r="G3067" s="60">
        <v>0</v>
      </c>
      <c r="H3067" s="60">
        <v>4.62</v>
      </c>
      <c r="I3067" s="60">
        <v>-124.35</v>
      </c>
    </row>
    <row r="3068" spans="1:9" x14ac:dyDescent="0.3">
      <c r="A3068" s="60" t="s">
        <v>5683</v>
      </c>
      <c r="B3068" s="60" t="s">
        <v>9048</v>
      </c>
      <c r="C3068" s="60">
        <v>26.77</v>
      </c>
      <c r="E3068" s="60">
        <v>2.92</v>
      </c>
      <c r="G3068" s="60">
        <v>0</v>
      </c>
      <c r="H3068" s="60">
        <v>3.14</v>
      </c>
      <c r="I3068" s="60">
        <v>-7.67</v>
      </c>
    </row>
    <row r="3069" spans="1:9" x14ac:dyDescent="0.3">
      <c r="A3069" s="60" t="s">
        <v>5684</v>
      </c>
      <c r="B3069" s="60" t="s">
        <v>9049</v>
      </c>
      <c r="C3069" s="60">
        <v>98.16</v>
      </c>
      <c r="E3069" s="60">
        <v>16.895</v>
      </c>
      <c r="G3069" s="60">
        <v>2.6</v>
      </c>
      <c r="H3069" s="60">
        <v>17.2</v>
      </c>
      <c r="I3069" s="60">
        <v>10.15</v>
      </c>
    </row>
    <row r="3070" spans="1:9" x14ac:dyDescent="0.3">
      <c r="A3070" s="60" t="s">
        <v>5685</v>
      </c>
      <c r="B3070" s="60" t="s">
        <v>9050</v>
      </c>
      <c r="C3070" s="60">
        <v>566.16999999999996</v>
      </c>
      <c r="E3070" s="60">
        <v>11.85</v>
      </c>
      <c r="G3070" s="60">
        <v>0</v>
      </c>
      <c r="H3070" s="60">
        <v>12.35</v>
      </c>
      <c r="I3070" s="60">
        <v>9.77</v>
      </c>
    </row>
    <row r="3071" spans="1:9" x14ac:dyDescent="0.3">
      <c r="A3071" s="60" t="s">
        <v>5686</v>
      </c>
      <c r="B3071" s="60" t="s">
        <v>9051</v>
      </c>
      <c r="C3071" s="60">
        <v>246.24</v>
      </c>
      <c r="E3071" s="60">
        <v>8.9</v>
      </c>
      <c r="G3071" s="60">
        <v>0</v>
      </c>
      <c r="H3071" s="60">
        <v>13.76</v>
      </c>
      <c r="I3071" s="60">
        <v>-41.74</v>
      </c>
    </row>
    <row r="3072" spans="1:9" x14ac:dyDescent="0.3">
      <c r="A3072" s="60" t="s">
        <v>5687</v>
      </c>
      <c r="B3072" s="60" t="s">
        <v>9052</v>
      </c>
      <c r="C3072" s="60">
        <v>393.86</v>
      </c>
      <c r="E3072" s="60">
        <v>34.44</v>
      </c>
      <c r="G3072" s="60">
        <v>1.86</v>
      </c>
      <c r="H3072" s="60">
        <v>34.49</v>
      </c>
      <c r="I3072" s="60">
        <v>9.01</v>
      </c>
    </row>
    <row r="3073" spans="1:9" x14ac:dyDescent="0.3">
      <c r="A3073" s="60" t="s">
        <v>5688</v>
      </c>
      <c r="B3073" s="60" t="s">
        <v>9053</v>
      </c>
      <c r="C3073" s="60">
        <v>2509.5300000000002</v>
      </c>
      <c r="E3073" s="60">
        <v>69.95</v>
      </c>
      <c r="G3073" s="60">
        <v>0</v>
      </c>
      <c r="H3073" s="60">
        <v>70.099999999999994</v>
      </c>
      <c r="I3073" s="60">
        <v>13.4</v>
      </c>
    </row>
    <row r="3074" spans="1:9" x14ac:dyDescent="0.3">
      <c r="A3074" s="60" t="s">
        <v>5689</v>
      </c>
      <c r="B3074" s="60" t="s">
        <v>9054</v>
      </c>
      <c r="C3074" s="60">
        <v>2504.86</v>
      </c>
      <c r="E3074" s="60">
        <v>69.819999999999993</v>
      </c>
      <c r="G3074" s="60">
        <v>0</v>
      </c>
      <c r="H3074" s="60">
        <v>71.650000000000006</v>
      </c>
      <c r="I3074" s="60">
        <v>13.4</v>
      </c>
    </row>
    <row r="3075" spans="1:9" x14ac:dyDescent="0.3">
      <c r="A3075" s="60" t="s">
        <v>2270</v>
      </c>
      <c r="B3075" s="60" t="s">
        <v>2271</v>
      </c>
      <c r="C3075" s="60">
        <v>2972.87</v>
      </c>
      <c r="E3075" s="60">
        <v>52.32</v>
      </c>
      <c r="G3075" s="60">
        <v>0</v>
      </c>
      <c r="H3075" s="60">
        <v>67.72</v>
      </c>
      <c r="I3075" s="60">
        <v>9.3800000000000008</v>
      </c>
    </row>
    <row r="3076" spans="1:9" x14ac:dyDescent="0.3">
      <c r="A3076" s="60" t="s">
        <v>2272</v>
      </c>
      <c r="B3076" s="60" t="s">
        <v>2273</v>
      </c>
      <c r="C3076" s="60">
        <v>3971.98</v>
      </c>
      <c r="E3076" s="60">
        <v>21.3</v>
      </c>
      <c r="G3076" s="60">
        <v>0</v>
      </c>
      <c r="H3076" s="60">
        <v>26.72</v>
      </c>
      <c r="I3076" s="60">
        <v>13.5</v>
      </c>
    </row>
    <row r="3077" spans="1:9" x14ac:dyDescent="0.3">
      <c r="A3077" s="60" t="s">
        <v>5690</v>
      </c>
      <c r="B3077" s="60" t="s">
        <v>9055</v>
      </c>
      <c r="C3077" s="60">
        <v>35.880000000000003</v>
      </c>
      <c r="E3077" s="60">
        <v>0.64</v>
      </c>
      <c r="G3077" s="60">
        <v>0</v>
      </c>
      <c r="H3077" s="60">
        <v>1.1499999999999999</v>
      </c>
      <c r="I3077" s="60">
        <v>-141.44</v>
      </c>
    </row>
    <row r="3078" spans="1:9" x14ac:dyDescent="0.3">
      <c r="A3078" s="60" t="s">
        <v>2274</v>
      </c>
      <c r="B3078" s="60" t="s">
        <v>2275</v>
      </c>
      <c r="C3078" s="60">
        <v>44347.79</v>
      </c>
      <c r="E3078" s="60">
        <v>101.21</v>
      </c>
      <c r="G3078" s="60">
        <v>2.13</v>
      </c>
      <c r="H3078" s="60">
        <v>112.47</v>
      </c>
      <c r="I3078" s="60">
        <v>46.07</v>
      </c>
    </row>
    <row r="3079" spans="1:9" x14ac:dyDescent="0.3">
      <c r="A3079" s="60" t="s">
        <v>5691</v>
      </c>
      <c r="B3079" s="60" t="s">
        <v>9056</v>
      </c>
      <c r="C3079" s="60">
        <v>1701.72</v>
      </c>
      <c r="E3079" s="60">
        <v>10.199999999999999</v>
      </c>
      <c r="G3079" s="60">
        <v>2.94</v>
      </c>
      <c r="H3079" s="60">
        <v>10.8</v>
      </c>
      <c r="I3079" s="60">
        <v>-1.2</v>
      </c>
    </row>
    <row r="3080" spans="1:9" x14ac:dyDescent="0.3">
      <c r="A3080" s="60" t="s">
        <v>5692</v>
      </c>
      <c r="B3080" s="60" t="s">
        <v>9057</v>
      </c>
      <c r="C3080" s="60">
        <v>3149.77</v>
      </c>
      <c r="E3080" s="60">
        <v>73.150000000000006</v>
      </c>
      <c r="G3080" s="60">
        <v>1.2</v>
      </c>
      <c r="H3080" s="60">
        <v>89.44</v>
      </c>
      <c r="I3080" s="60">
        <v>19.899999999999999</v>
      </c>
    </row>
    <row r="3081" spans="1:9" x14ac:dyDescent="0.3">
      <c r="A3081" s="60" t="s">
        <v>2276</v>
      </c>
      <c r="B3081" s="60" t="s">
        <v>2277</v>
      </c>
      <c r="C3081" s="60">
        <v>9897.75</v>
      </c>
      <c r="E3081" s="60">
        <v>28.26</v>
      </c>
      <c r="G3081" s="60">
        <v>3.89</v>
      </c>
      <c r="H3081" s="60">
        <v>32.31</v>
      </c>
      <c r="I3081" s="60">
        <v>3.78</v>
      </c>
    </row>
    <row r="3082" spans="1:9" x14ac:dyDescent="0.3">
      <c r="A3082" s="60" t="s">
        <v>5693</v>
      </c>
      <c r="B3082" s="60" t="s">
        <v>9058</v>
      </c>
      <c r="C3082" s="60">
        <v>32.49</v>
      </c>
      <c r="E3082" s="60">
        <v>0.49</v>
      </c>
      <c r="G3082" s="60">
        <v>0</v>
      </c>
      <c r="H3082" s="60">
        <v>1.38</v>
      </c>
      <c r="I3082" s="60">
        <v>-63.63</v>
      </c>
    </row>
    <row r="3083" spans="1:9" x14ac:dyDescent="0.3">
      <c r="A3083" s="60" t="s">
        <v>5694</v>
      </c>
      <c r="B3083" s="60" t="s">
        <v>9059</v>
      </c>
      <c r="C3083" s="60">
        <v>599</v>
      </c>
      <c r="E3083" s="60">
        <v>26.1</v>
      </c>
      <c r="G3083" s="60">
        <v>1.99</v>
      </c>
      <c r="H3083" s="60">
        <v>30.54</v>
      </c>
      <c r="I3083" s="60">
        <v>9.15</v>
      </c>
    </row>
    <row r="3084" spans="1:9" x14ac:dyDescent="0.3">
      <c r="A3084" s="60" t="s">
        <v>5695</v>
      </c>
      <c r="B3084" s="60" t="s">
        <v>9060</v>
      </c>
      <c r="C3084" s="60">
        <v>486.78</v>
      </c>
      <c r="E3084" s="60">
        <v>26.08</v>
      </c>
      <c r="G3084" s="60">
        <v>0</v>
      </c>
      <c r="H3084" s="60">
        <v>40.06</v>
      </c>
      <c r="I3084" s="60">
        <v>18.579999999999998</v>
      </c>
    </row>
    <row r="3085" spans="1:9" x14ac:dyDescent="0.3">
      <c r="A3085" s="60" t="s">
        <v>5696</v>
      </c>
      <c r="B3085" s="60" t="s">
        <v>9061</v>
      </c>
      <c r="C3085" s="60">
        <v>1.87</v>
      </c>
      <c r="E3085" s="60">
        <v>0.08</v>
      </c>
      <c r="G3085" s="60">
        <v>0</v>
      </c>
      <c r="H3085" s="60">
        <v>0.45</v>
      </c>
      <c r="I3085" s="60">
        <v>-5324.41</v>
      </c>
    </row>
    <row r="3086" spans="1:9" x14ac:dyDescent="0.3">
      <c r="A3086" s="60" t="s">
        <v>5697</v>
      </c>
      <c r="B3086" s="60" t="s">
        <v>9062</v>
      </c>
      <c r="C3086" s="60">
        <v>87.08</v>
      </c>
      <c r="E3086" s="60">
        <v>20.576699999999999</v>
      </c>
      <c r="G3086" s="60">
        <v>2.33</v>
      </c>
      <c r="H3086" s="60">
        <v>20.85</v>
      </c>
      <c r="I3086" s="60">
        <v>10.119999999999999</v>
      </c>
    </row>
    <row r="3087" spans="1:9" x14ac:dyDescent="0.3">
      <c r="A3087" s="60" t="s">
        <v>2278</v>
      </c>
      <c r="B3087" s="60" t="s">
        <v>2279</v>
      </c>
      <c r="C3087" s="60">
        <v>22859.67</v>
      </c>
      <c r="E3087" s="60">
        <v>43.31</v>
      </c>
      <c r="G3087" s="60">
        <v>3.32</v>
      </c>
      <c r="H3087" s="60">
        <v>59.34</v>
      </c>
      <c r="I3087" s="60">
        <v>6.74</v>
      </c>
    </row>
    <row r="3088" spans="1:9" x14ac:dyDescent="0.3">
      <c r="A3088" s="60" t="s">
        <v>2280</v>
      </c>
      <c r="B3088" s="60" t="s">
        <v>2281</v>
      </c>
      <c r="C3088" s="60">
        <v>10209.6</v>
      </c>
      <c r="E3088" s="60">
        <v>18.78</v>
      </c>
      <c r="G3088" s="60">
        <v>0.3</v>
      </c>
      <c r="H3088" s="60">
        <v>18.78</v>
      </c>
      <c r="I3088" s="60">
        <v>4.12</v>
      </c>
    </row>
    <row r="3089" spans="1:9" x14ac:dyDescent="0.3">
      <c r="A3089" s="60" t="s">
        <v>5698</v>
      </c>
      <c r="B3089" s="60" t="s">
        <v>9063</v>
      </c>
      <c r="C3089" s="60">
        <v>29.69</v>
      </c>
      <c r="E3089" s="60">
        <v>5.05</v>
      </c>
      <c r="G3089" s="60">
        <v>0</v>
      </c>
      <c r="H3089" s="60">
        <v>6.65</v>
      </c>
      <c r="I3089" s="60">
        <v>-1595.03</v>
      </c>
    </row>
    <row r="3090" spans="1:9" x14ac:dyDescent="0.3">
      <c r="A3090" s="60" t="s">
        <v>2282</v>
      </c>
      <c r="B3090" s="60" t="s">
        <v>2283</v>
      </c>
      <c r="C3090" s="60">
        <v>1333.62</v>
      </c>
      <c r="E3090" s="60">
        <v>20</v>
      </c>
      <c r="G3090" s="60">
        <v>1.85</v>
      </c>
      <c r="H3090" s="60">
        <v>22.52</v>
      </c>
      <c r="I3090" s="60">
        <v>17.239999999999998</v>
      </c>
    </row>
    <row r="3091" spans="1:9" x14ac:dyDescent="0.3">
      <c r="A3091" s="60" t="s">
        <v>2284</v>
      </c>
      <c r="B3091" s="60" t="s">
        <v>2285</v>
      </c>
      <c r="C3091" s="60">
        <v>11486.2</v>
      </c>
      <c r="E3091" s="60">
        <v>32.96</v>
      </c>
      <c r="G3091" s="60">
        <v>6.25</v>
      </c>
      <c r="H3091" s="60">
        <v>42.94</v>
      </c>
      <c r="I3091" s="60">
        <v>2.09</v>
      </c>
    </row>
    <row r="3092" spans="1:9" x14ac:dyDescent="0.3">
      <c r="A3092" s="60" t="s">
        <v>2286</v>
      </c>
      <c r="B3092" s="60" t="s">
        <v>2287</v>
      </c>
      <c r="C3092" s="60">
        <v>1079.69</v>
      </c>
      <c r="E3092" s="60">
        <v>13.94</v>
      </c>
      <c r="G3092" s="60">
        <v>0</v>
      </c>
      <c r="H3092" s="60">
        <v>18.04</v>
      </c>
      <c r="I3092" s="60">
        <v>4.57</v>
      </c>
    </row>
    <row r="3093" spans="1:9" x14ac:dyDescent="0.3">
      <c r="A3093" s="60" t="s">
        <v>2288</v>
      </c>
      <c r="B3093" s="60" t="s">
        <v>2289</v>
      </c>
      <c r="C3093" s="60">
        <v>3932.65</v>
      </c>
      <c r="E3093" s="60">
        <v>12.28</v>
      </c>
      <c r="G3093" s="60">
        <v>7.49</v>
      </c>
      <c r="H3093" s="60">
        <v>15.8</v>
      </c>
      <c r="I3093" s="60">
        <v>10.029999999999999</v>
      </c>
    </row>
    <row r="3094" spans="1:9" x14ac:dyDescent="0.3">
      <c r="A3094" s="60" t="s">
        <v>2290</v>
      </c>
      <c r="B3094" s="60" t="s">
        <v>2291</v>
      </c>
      <c r="C3094" s="60">
        <v>3328.35</v>
      </c>
      <c r="E3094" s="60">
        <v>81.83</v>
      </c>
      <c r="G3094" s="60">
        <v>0.98</v>
      </c>
      <c r="H3094" s="60">
        <v>81.83</v>
      </c>
      <c r="I3094" s="60">
        <v>11.8</v>
      </c>
    </row>
    <row r="3095" spans="1:9" x14ac:dyDescent="0.3">
      <c r="A3095" s="60" t="s">
        <v>5699</v>
      </c>
      <c r="B3095" s="60" t="s">
        <v>9064</v>
      </c>
      <c r="C3095" s="60">
        <v>409.63</v>
      </c>
      <c r="E3095" s="60">
        <v>10.68</v>
      </c>
      <c r="G3095" s="60">
        <v>2.25</v>
      </c>
      <c r="H3095" s="60">
        <v>10.68</v>
      </c>
      <c r="I3095" s="60">
        <v>17.96</v>
      </c>
    </row>
    <row r="3096" spans="1:9" x14ac:dyDescent="0.3">
      <c r="A3096" s="60" t="s">
        <v>5700</v>
      </c>
      <c r="B3096" s="60" t="s">
        <v>9065</v>
      </c>
      <c r="C3096" s="60">
        <v>1803.99</v>
      </c>
      <c r="E3096" s="60">
        <v>18.93</v>
      </c>
      <c r="G3096" s="60">
        <v>0</v>
      </c>
      <c r="H3096" s="60">
        <v>19.309999999999999</v>
      </c>
      <c r="I3096" s="60">
        <v>-0.01</v>
      </c>
    </row>
    <row r="3097" spans="1:9" x14ac:dyDescent="0.3">
      <c r="A3097" s="60" t="s">
        <v>5701</v>
      </c>
      <c r="B3097" s="60" t="s">
        <v>9066</v>
      </c>
      <c r="C3097" s="60">
        <v>246.51</v>
      </c>
      <c r="E3097" s="60">
        <v>14.87</v>
      </c>
      <c r="G3097" s="60">
        <v>9.41</v>
      </c>
      <c r="H3097" s="60">
        <v>16.25</v>
      </c>
      <c r="I3097" s="60">
        <v>11.09</v>
      </c>
    </row>
    <row r="3098" spans="1:9" x14ac:dyDescent="0.3">
      <c r="A3098" s="60" t="s">
        <v>2292</v>
      </c>
      <c r="B3098" s="60" t="s">
        <v>2293</v>
      </c>
      <c r="C3098" s="60">
        <v>1248.5</v>
      </c>
      <c r="E3098" s="60">
        <v>30.44</v>
      </c>
      <c r="G3098" s="60">
        <v>0</v>
      </c>
      <c r="H3098" s="60">
        <v>32.28</v>
      </c>
      <c r="I3098" s="60">
        <v>6.43</v>
      </c>
    </row>
    <row r="3099" spans="1:9" x14ac:dyDescent="0.3">
      <c r="A3099" s="60" t="s">
        <v>5702</v>
      </c>
      <c r="B3099" s="60" t="s">
        <v>9067</v>
      </c>
      <c r="C3099" s="60">
        <v>16.13</v>
      </c>
      <c r="E3099" s="60">
        <v>13.49</v>
      </c>
      <c r="G3099" s="60">
        <v>0</v>
      </c>
      <c r="H3099" s="60">
        <v>39</v>
      </c>
      <c r="I3099" s="60">
        <v>-1637.47</v>
      </c>
    </row>
    <row r="3100" spans="1:9" x14ac:dyDescent="0.3">
      <c r="A3100" s="60" t="s">
        <v>5703</v>
      </c>
      <c r="B3100" s="60" t="s">
        <v>9068</v>
      </c>
      <c r="C3100" s="60">
        <v>94.68</v>
      </c>
      <c r="E3100" s="60">
        <v>2.4500000000000002</v>
      </c>
      <c r="G3100" s="60">
        <v>0</v>
      </c>
      <c r="H3100" s="60">
        <v>4.04</v>
      </c>
      <c r="I3100" s="60">
        <v>-13.79</v>
      </c>
    </row>
    <row r="3101" spans="1:9" x14ac:dyDescent="0.3">
      <c r="A3101" s="60" t="s">
        <v>2294</v>
      </c>
      <c r="B3101" s="60" t="s">
        <v>2295</v>
      </c>
      <c r="C3101" s="60">
        <v>170584.13</v>
      </c>
      <c r="E3101" s="60">
        <v>61.87</v>
      </c>
      <c r="G3101" s="60">
        <v>2.97</v>
      </c>
      <c r="H3101" s="60">
        <v>64.959999999999994</v>
      </c>
      <c r="I3101" s="60">
        <v>24.25</v>
      </c>
    </row>
    <row r="3102" spans="1:9" x14ac:dyDescent="0.3">
      <c r="A3102" s="60" t="s">
        <v>5704</v>
      </c>
      <c r="B3102" s="60" t="s">
        <v>9069</v>
      </c>
      <c r="C3102" s="60">
        <v>51.41</v>
      </c>
      <c r="E3102" s="60">
        <v>5.48</v>
      </c>
      <c r="G3102" s="60">
        <v>0</v>
      </c>
      <c r="H3102" s="60">
        <v>6.5</v>
      </c>
      <c r="I3102" s="60">
        <v>-1867.39</v>
      </c>
    </row>
    <row r="3103" spans="1:9" x14ac:dyDescent="0.3">
      <c r="A3103" s="60" t="s">
        <v>5705</v>
      </c>
      <c r="B3103" s="60" t="s">
        <v>9070</v>
      </c>
      <c r="C3103" s="60">
        <v>250.04</v>
      </c>
      <c r="E3103" s="60">
        <v>19.899999999999999</v>
      </c>
      <c r="G3103" s="60">
        <v>2.81</v>
      </c>
      <c r="H3103" s="60">
        <v>19.899999999999999</v>
      </c>
      <c r="I3103" s="60">
        <v>11.28</v>
      </c>
    </row>
    <row r="3104" spans="1:9" x14ac:dyDescent="0.3">
      <c r="A3104" s="60" t="s">
        <v>5706</v>
      </c>
      <c r="B3104" s="60" t="s">
        <v>9071</v>
      </c>
      <c r="C3104" s="60">
        <v>2.98</v>
      </c>
      <c r="E3104" s="60">
        <v>0.1</v>
      </c>
      <c r="G3104" s="60">
        <v>0</v>
      </c>
      <c r="H3104" s="60">
        <v>0.4</v>
      </c>
      <c r="I3104" s="60">
        <v>290.95</v>
      </c>
    </row>
    <row r="3105" spans="1:9" x14ac:dyDescent="0.3">
      <c r="A3105" s="60" t="s">
        <v>5707</v>
      </c>
      <c r="B3105" s="60" t="s">
        <v>9072</v>
      </c>
      <c r="C3105" s="60">
        <v>21.68</v>
      </c>
      <c r="E3105" s="60">
        <v>1.1000000000000001</v>
      </c>
      <c r="G3105" s="60">
        <v>0</v>
      </c>
      <c r="H3105" s="60">
        <v>7.86</v>
      </c>
      <c r="I3105" s="60">
        <v>-79.45</v>
      </c>
    </row>
    <row r="3106" spans="1:9" x14ac:dyDescent="0.3">
      <c r="A3106" s="60" t="s">
        <v>5708</v>
      </c>
      <c r="B3106" s="60" t="s">
        <v>9073</v>
      </c>
      <c r="C3106" s="60">
        <v>13233.44</v>
      </c>
      <c r="E3106" s="60">
        <v>15.62</v>
      </c>
      <c r="G3106" s="60">
        <v>1.28</v>
      </c>
      <c r="H3106" s="60">
        <v>18.5</v>
      </c>
      <c r="I3106" s="60">
        <v>-4.91</v>
      </c>
    </row>
    <row r="3107" spans="1:9" x14ac:dyDescent="0.3">
      <c r="A3107" s="60" t="s">
        <v>5709</v>
      </c>
      <c r="B3107" s="60" t="s">
        <v>9074</v>
      </c>
      <c r="C3107" s="60">
        <v>768.68</v>
      </c>
      <c r="E3107" s="60">
        <v>23.6</v>
      </c>
      <c r="G3107" s="60">
        <v>0.42</v>
      </c>
      <c r="H3107" s="60">
        <v>23.9</v>
      </c>
      <c r="I3107" s="60">
        <v>8.14</v>
      </c>
    </row>
    <row r="3108" spans="1:9" x14ac:dyDescent="0.3">
      <c r="A3108" s="60" t="s">
        <v>5710</v>
      </c>
      <c r="B3108" s="60" t="s">
        <v>9075</v>
      </c>
      <c r="C3108" s="60">
        <v>119.54</v>
      </c>
      <c r="E3108" s="60">
        <v>6</v>
      </c>
      <c r="G3108" s="60">
        <v>0</v>
      </c>
      <c r="H3108" s="60">
        <v>39.369999999999997</v>
      </c>
      <c r="I3108" s="60">
        <v>-89.06</v>
      </c>
    </row>
    <row r="3109" spans="1:9" x14ac:dyDescent="0.3">
      <c r="A3109" s="60" t="s">
        <v>5711</v>
      </c>
      <c r="B3109" s="60" t="s">
        <v>9076</v>
      </c>
      <c r="C3109" s="60">
        <v>52.42</v>
      </c>
      <c r="E3109" s="60">
        <v>7.5</v>
      </c>
      <c r="G3109" s="60">
        <v>0</v>
      </c>
      <c r="H3109" s="60">
        <v>14.87</v>
      </c>
      <c r="I3109" s="60">
        <v>-34.6</v>
      </c>
    </row>
    <row r="3110" spans="1:9" x14ac:dyDescent="0.3">
      <c r="A3110" s="60" t="s">
        <v>2296</v>
      </c>
      <c r="B3110" s="60" t="s">
        <v>2297</v>
      </c>
      <c r="C3110" s="60">
        <v>7578.21</v>
      </c>
      <c r="E3110" s="60">
        <v>14.8</v>
      </c>
      <c r="G3110" s="60">
        <v>1.62</v>
      </c>
      <c r="H3110" s="60">
        <v>14.8</v>
      </c>
      <c r="I3110" s="60">
        <v>3.28</v>
      </c>
    </row>
    <row r="3111" spans="1:9" x14ac:dyDescent="0.3">
      <c r="A3111" s="60" t="s">
        <v>2298</v>
      </c>
      <c r="B3111" s="60" t="s">
        <v>2299</v>
      </c>
      <c r="C3111" s="60">
        <v>75718.16</v>
      </c>
      <c r="E3111" s="60">
        <v>40.43</v>
      </c>
      <c r="G3111" s="60">
        <v>1.98</v>
      </c>
      <c r="H3111" s="60">
        <v>40.43</v>
      </c>
      <c r="I3111" s="60">
        <v>7.57</v>
      </c>
    </row>
    <row r="3112" spans="1:9" x14ac:dyDescent="0.3">
      <c r="A3112" s="60" t="s">
        <v>2300</v>
      </c>
      <c r="B3112" s="60" t="s">
        <v>2301</v>
      </c>
      <c r="C3112" s="60">
        <v>2380.64</v>
      </c>
      <c r="E3112" s="60">
        <v>63.33</v>
      </c>
      <c r="G3112" s="60">
        <v>2.08</v>
      </c>
      <c r="H3112" s="60">
        <v>63.72</v>
      </c>
      <c r="I3112" s="60">
        <v>19.79</v>
      </c>
    </row>
    <row r="3113" spans="1:9" x14ac:dyDescent="0.3">
      <c r="A3113" s="60" t="s">
        <v>5712</v>
      </c>
      <c r="B3113" s="60" t="s">
        <v>9077</v>
      </c>
      <c r="C3113" s="60">
        <v>135.79</v>
      </c>
      <c r="E3113" s="60">
        <v>10.35</v>
      </c>
      <c r="G3113" s="60">
        <v>3.86</v>
      </c>
      <c r="H3113" s="60">
        <v>11.01</v>
      </c>
      <c r="I3113" s="60">
        <v>103.45</v>
      </c>
    </row>
    <row r="3114" spans="1:9" x14ac:dyDescent="0.3">
      <c r="A3114" s="60" t="s">
        <v>5713</v>
      </c>
      <c r="B3114" s="60" t="s">
        <v>9078</v>
      </c>
      <c r="C3114" s="60">
        <v>79.67</v>
      </c>
      <c r="E3114" s="60">
        <v>13.95</v>
      </c>
      <c r="G3114" s="60">
        <v>0</v>
      </c>
      <c r="H3114" s="60">
        <v>13.95</v>
      </c>
      <c r="I3114" s="60">
        <v>0.91</v>
      </c>
    </row>
    <row r="3115" spans="1:9" x14ac:dyDescent="0.3">
      <c r="A3115" s="60" t="s">
        <v>5714</v>
      </c>
      <c r="B3115" s="60" t="s">
        <v>9079</v>
      </c>
      <c r="C3115" s="60">
        <v>35283.79</v>
      </c>
      <c r="E3115" s="60">
        <v>44.38</v>
      </c>
      <c r="G3115" s="60">
        <v>0.95</v>
      </c>
      <c r="H3115" s="60">
        <v>47.32</v>
      </c>
      <c r="I3115" s="60">
        <v>-2.06</v>
      </c>
    </row>
    <row r="3116" spans="1:9" x14ac:dyDescent="0.3">
      <c r="A3116" s="60" t="s">
        <v>5715</v>
      </c>
      <c r="B3116" s="60" t="s">
        <v>9080</v>
      </c>
      <c r="C3116" s="60">
        <v>450.92</v>
      </c>
      <c r="E3116" s="60">
        <v>29.25</v>
      </c>
      <c r="G3116" s="60">
        <v>2.46</v>
      </c>
      <c r="H3116" s="60">
        <v>29.25</v>
      </c>
      <c r="I3116" s="60">
        <v>9.9600000000000009</v>
      </c>
    </row>
    <row r="3117" spans="1:9" x14ac:dyDescent="0.3">
      <c r="A3117" s="60" t="s">
        <v>2302</v>
      </c>
      <c r="B3117" s="60" t="s">
        <v>2303</v>
      </c>
      <c r="C3117" s="60">
        <v>6146.11</v>
      </c>
      <c r="E3117" s="60">
        <v>54.3</v>
      </c>
      <c r="G3117" s="60">
        <v>0</v>
      </c>
      <c r="H3117" s="60">
        <v>54.46</v>
      </c>
      <c r="I3117" s="60">
        <v>17.86</v>
      </c>
    </row>
    <row r="3118" spans="1:9" x14ac:dyDescent="0.3">
      <c r="A3118" s="60" t="s">
        <v>2304</v>
      </c>
      <c r="B3118" s="60" t="s">
        <v>2305</v>
      </c>
      <c r="C3118" s="60">
        <v>7500.74</v>
      </c>
      <c r="E3118" s="60">
        <v>79.69</v>
      </c>
      <c r="G3118" s="60">
        <v>1.41</v>
      </c>
      <c r="H3118" s="60">
        <v>90.12</v>
      </c>
      <c r="I3118" s="60">
        <v>43.72</v>
      </c>
    </row>
    <row r="3119" spans="1:9" x14ac:dyDescent="0.3">
      <c r="A3119" s="60" t="s">
        <v>5716</v>
      </c>
      <c r="B3119" s="60" t="s">
        <v>9081</v>
      </c>
      <c r="C3119" s="60">
        <v>655.63</v>
      </c>
      <c r="E3119" s="60">
        <v>40.25</v>
      </c>
      <c r="G3119" s="60">
        <v>2.1</v>
      </c>
      <c r="H3119" s="60">
        <v>43.42</v>
      </c>
      <c r="I3119" s="60">
        <v>11.39</v>
      </c>
    </row>
    <row r="3120" spans="1:9" x14ac:dyDescent="0.3">
      <c r="A3120" s="60" t="s">
        <v>5717</v>
      </c>
      <c r="B3120" s="60" t="s">
        <v>9082</v>
      </c>
      <c r="C3120" s="60">
        <v>733.76</v>
      </c>
      <c r="E3120" s="60">
        <v>30.53</v>
      </c>
      <c r="G3120" s="60">
        <v>1.97</v>
      </c>
      <c r="H3120" s="60">
        <v>30.53</v>
      </c>
      <c r="I3120" s="60">
        <v>9.59</v>
      </c>
    </row>
    <row r="3121" spans="1:9" x14ac:dyDescent="0.3">
      <c r="A3121" s="60" t="s">
        <v>54</v>
      </c>
      <c r="B3121" s="60" t="s">
        <v>13</v>
      </c>
      <c r="C3121" s="60">
        <v>469242.5</v>
      </c>
      <c r="E3121" s="60">
        <v>60.35</v>
      </c>
      <c r="G3121" s="60">
        <v>2.58</v>
      </c>
      <c r="H3121" s="60">
        <v>61</v>
      </c>
      <c r="I3121" s="60">
        <v>30.92</v>
      </c>
    </row>
    <row r="3122" spans="1:9" x14ac:dyDescent="0.3">
      <c r="A3122" s="60" t="s">
        <v>5718</v>
      </c>
      <c r="B3122" s="60" t="s">
        <v>9083</v>
      </c>
      <c r="C3122" s="60">
        <v>3364.63</v>
      </c>
      <c r="E3122" s="60">
        <v>173.14</v>
      </c>
      <c r="G3122" s="60">
        <v>0</v>
      </c>
      <c r="H3122" s="60">
        <v>188.12</v>
      </c>
      <c r="I3122" s="60">
        <v>-4.58</v>
      </c>
    </row>
    <row r="3123" spans="1:9" x14ac:dyDescent="0.3">
      <c r="A3123" s="60" t="s">
        <v>5719</v>
      </c>
      <c r="B3123" s="60" t="s">
        <v>9084</v>
      </c>
      <c r="C3123" s="60">
        <v>1482.65</v>
      </c>
      <c r="E3123" s="60">
        <v>19.75</v>
      </c>
      <c r="G3123" s="60">
        <v>0</v>
      </c>
      <c r="H3123" s="60">
        <v>21.11</v>
      </c>
      <c r="I3123" s="60">
        <v>-14.17</v>
      </c>
    </row>
    <row r="3124" spans="1:9" x14ac:dyDescent="0.3">
      <c r="A3124" s="60" t="s">
        <v>5720</v>
      </c>
      <c r="B3124" s="60" t="s">
        <v>9085</v>
      </c>
      <c r="C3124" s="60">
        <v>13273.72</v>
      </c>
      <c r="E3124" s="60">
        <v>79.98</v>
      </c>
      <c r="G3124" s="60">
        <v>2.0499999999999998</v>
      </c>
      <c r="H3124" s="60">
        <v>81.8</v>
      </c>
      <c r="I3124" s="60">
        <v>-190.73</v>
      </c>
    </row>
    <row r="3125" spans="1:9" x14ac:dyDescent="0.3">
      <c r="A3125" s="60" t="s">
        <v>5721</v>
      </c>
      <c r="B3125" s="60" t="s">
        <v>9086</v>
      </c>
      <c r="C3125" s="60">
        <v>122.15</v>
      </c>
      <c r="E3125" s="60">
        <v>10.75</v>
      </c>
      <c r="G3125" s="60">
        <v>3.35</v>
      </c>
      <c r="H3125" s="60">
        <v>11.05</v>
      </c>
      <c r="I3125" s="60">
        <v>4.72</v>
      </c>
    </row>
    <row r="3126" spans="1:9" x14ac:dyDescent="0.3">
      <c r="A3126" s="60" t="s">
        <v>5722</v>
      </c>
      <c r="B3126" s="60" t="s">
        <v>9087</v>
      </c>
      <c r="C3126" s="60">
        <v>103.43</v>
      </c>
      <c r="E3126" s="60">
        <v>0.88400000000000001</v>
      </c>
      <c r="G3126" s="60">
        <v>0</v>
      </c>
      <c r="H3126" s="60">
        <v>1.69</v>
      </c>
      <c r="I3126" s="60">
        <v>-3.41</v>
      </c>
    </row>
    <row r="3127" spans="1:9" x14ac:dyDescent="0.3">
      <c r="A3127" s="60" t="s">
        <v>2306</v>
      </c>
      <c r="B3127" s="60" t="s">
        <v>2307</v>
      </c>
      <c r="C3127" s="60">
        <v>4768.6499999999996</v>
      </c>
      <c r="E3127" s="60">
        <v>84.28</v>
      </c>
      <c r="G3127" s="60">
        <v>2.14</v>
      </c>
      <c r="H3127" s="60">
        <v>84.28</v>
      </c>
      <c r="I3127" s="60">
        <v>17.62</v>
      </c>
    </row>
    <row r="3128" spans="1:9" x14ac:dyDescent="0.3">
      <c r="A3128" s="60" t="s">
        <v>5723</v>
      </c>
      <c r="B3128" s="60" t="s">
        <v>9088</v>
      </c>
      <c r="C3128" s="60">
        <v>21.16</v>
      </c>
      <c r="E3128" s="60">
        <v>0.78</v>
      </c>
      <c r="G3128" s="60">
        <v>0</v>
      </c>
      <c r="H3128" s="60">
        <v>1.1499999999999999</v>
      </c>
      <c r="I3128" s="60">
        <v>-0.51</v>
      </c>
    </row>
    <row r="3129" spans="1:9" x14ac:dyDescent="0.3">
      <c r="A3129" s="60" t="s">
        <v>5724</v>
      </c>
      <c r="B3129" s="60" t="s">
        <v>9089</v>
      </c>
      <c r="C3129" s="60">
        <v>64.650000000000006</v>
      </c>
      <c r="E3129" s="60">
        <v>8.4</v>
      </c>
      <c r="G3129" s="60">
        <v>0</v>
      </c>
      <c r="H3129" s="60">
        <v>9.7899999999999991</v>
      </c>
      <c r="I3129" s="60">
        <v>12.15</v>
      </c>
    </row>
    <row r="3130" spans="1:9" x14ac:dyDescent="0.3">
      <c r="A3130" s="60" t="s">
        <v>2308</v>
      </c>
      <c r="B3130" s="60" t="s">
        <v>2309</v>
      </c>
      <c r="C3130" s="60">
        <v>2248.0500000000002</v>
      </c>
      <c r="E3130" s="60">
        <v>196.68</v>
      </c>
      <c r="G3130" s="60">
        <v>0</v>
      </c>
      <c r="H3130" s="60">
        <v>197.47</v>
      </c>
      <c r="I3130" s="60">
        <v>20.47</v>
      </c>
    </row>
    <row r="3131" spans="1:9" x14ac:dyDescent="0.3">
      <c r="A3131" s="60" t="s">
        <v>5725</v>
      </c>
      <c r="B3131" s="60" t="s">
        <v>9090</v>
      </c>
      <c r="C3131" s="60">
        <v>17.510000000000002</v>
      </c>
      <c r="E3131" s="60">
        <v>7.3499999999999996E-2</v>
      </c>
      <c r="G3131" s="60">
        <v>0</v>
      </c>
      <c r="H3131" s="60">
        <v>0.65</v>
      </c>
      <c r="I3131" s="60">
        <v>-216.98</v>
      </c>
    </row>
    <row r="3132" spans="1:9" x14ac:dyDescent="0.3">
      <c r="A3132" s="60" t="s">
        <v>2310</v>
      </c>
      <c r="B3132" s="60" t="s">
        <v>2311</v>
      </c>
      <c r="C3132" s="60">
        <v>21459.98</v>
      </c>
      <c r="E3132" s="60">
        <v>7</v>
      </c>
      <c r="G3132" s="60">
        <v>0</v>
      </c>
      <c r="H3132" s="60">
        <v>7.26</v>
      </c>
      <c r="I3132" s="60">
        <v>4.1399999999999997</v>
      </c>
    </row>
    <row r="3133" spans="1:9" x14ac:dyDescent="0.3">
      <c r="A3133" s="60" t="s">
        <v>2312</v>
      </c>
      <c r="B3133" s="60" t="s">
        <v>2313</v>
      </c>
      <c r="C3133" s="60">
        <v>21902.22</v>
      </c>
      <c r="E3133" s="60">
        <v>141.26</v>
      </c>
      <c r="G3133" s="60">
        <v>1.98</v>
      </c>
      <c r="H3133" s="60">
        <v>141.26</v>
      </c>
      <c r="I3133" s="60">
        <v>8.59</v>
      </c>
    </row>
    <row r="3134" spans="1:9" x14ac:dyDescent="0.3">
      <c r="A3134" s="60" t="s">
        <v>5726</v>
      </c>
      <c r="B3134" s="60" t="s">
        <v>9091</v>
      </c>
      <c r="C3134" s="60">
        <v>9.17</v>
      </c>
      <c r="E3134" s="60">
        <v>0.91</v>
      </c>
      <c r="G3134" s="60">
        <v>0</v>
      </c>
      <c r="H3134" s="60">
        <v>1.6</v>
      </c>
      <c r="I3134" s="60">
        <v>-28</v>
      </c>
    </row>
    <row r="3135" spans="1:9" x14ac:dyDescent="0.3">
      <c r="A3135" s="60" t="s">
        <v>2314</v>
      </c>
      <c r="B3135" s="60" t="s">
        <v>2315</v>
      </c>
      <c r="C3135" s="60">
        <v>4562.07</v>
      </c>
      <c r="E3135" s="60">
        <v>17.920000000000002</v>
      </c>
      <c r="G3135" s="60">
        <v>0</v>
      </c>
      <c r="H3135" s="60">
        <v>19.399999999999999</v>
      </c>
      <c r="I3135" s="60">
        <v>42.62</v>
      </c>
    </row>
    <row r="3136" spans="1:9" x14ac:dyDescent="0.3">
      <c r="A3136" s="60" t="s">
        <v>182</v>
      </c>
      <c r="B3136" s="60" t="s">
        <v>183</v>
      </c>
      <c r="C3136" s="60">
        <v>10887.15</v>
      </c>
      <c r="E3136" s="60">
        <v>414.97</v>
      </c>
      <c r="G3136" s="60">
        <v>0</v>
      </c>
      <c r="H3136" s="60">
        <v>429.91</v>
      </c>
      <c r="I3136" s="60">
        <v>73.430000000000007</v>
      </c>
    </row>
    <row r="3137" spans="1:9" x14ac:dyDescent="0.3">
      <c r="A3137" s="60" t="s">
        <v>5727</v>
      </c>
      <c r="B3137" s="60" t="s">
        <v>9092</v>
      </c>
      <c r="C3137" s="60">
        <v>2290.9299999999998</v>
      </c>
      <c r="E3137" s="60">
        <v>24.51</v>
      </c>
      <c r="G3137" s="60">
        <v>0</v>
      </c>
      <c r="H3137" s="60">
        <v>27.12</v>
      </c>
      <c r="I3137" s="60">
        <v>-1.6</v>
      </c>
    </row>
    <row r="3138" spans="1:9" x14ac:dyDescent="0.3">
      <c r="A3138" s="60" t="s">
        <v>5728</v>
      </c>
      <c r="B3138" s="60" t="s">
        <v>9093</v>
      </c>
      <c r="C3138" s="60">
        <v>45.4</v>
      </c>
      <c r="E3138" s="60">
        <v>16.5</v>
      </c>
      <c r="G3138" s="60">
        <v>2.96</v>
      </c>
      <c r="H3138" s="60">
        <v>24.33</v>
      </c>
      <c r="I3138" s="60">
        <v>5.0999999999999996</v>
      </c>
    </row>
    <row r="3139" spans="1:9" x14ac:dyDescent="0.3">
      <c r="A3139" s="60" t="s">
        <v>2316</v>
      </c>
      <c r="B3139" s="60" t="s">
        <v>2317</v>
      </c>
      <c r="C3139" s="60">
        <v>3103.44</v>
      </c>
      <c r="E3139" s="60">
        <v>9.11</v>
      </c>
      <c r="G3139" s="60">
        <v>0</v>
      </c>
      <c r="H3139" s="60">
        <v>9.65</v>
      </c>
      <c r="I3139" s="60">
        <v>16.64</v>
      </c>
    </row>
    <row r="3140" spans="1:9" x14ac:dyDescent="0.3">
      <c r="A3140" s="60" t="s">
        <v>5729</v>
      </c>
      <c r="B3140" s="60" t="s">
        <v>9094</v>
      </c>
      <c r="C3140" s="60">
        <v>757.96</v>
      </c>
      <c r="E3140" s="60">
        <v>16.55</v>
      </c>
      <c r="G3140" s="60">
        <v>9.67</v>
      </c>
      <c r="H3140" s="60">
        <v>17.71</v>
      </c>
      <c r="I3140" s="60">
        <v>9.42</v>
      </c>
    </row>
    <row r="3141" spans="1:9" x14ac:dyDescent="0.3">
      <c r="A3141" s="60" t="s">
        <v>2318</v>
      </c>
      <c r="B3141" s="60" t="s">
        <v>2319</v>
      </c>
      <c r="C3141" s="60">
        <v>1420.89</v>
      </c>
      <c r="E3141" s="60">
        <v>35.5</v>
      </c>
      <c r="G3141" s="60">
        <v>0</v>
      </c>
      <c r="H3141" s="60">
        <v>40.549999999999997</v>
      </c>
      <c r="I3141" s="60">
        <v>11.5</v>
      </c>
    </row>
    <row r="3142" spans="1:9" x14ac:dyDescent="0.3">
      <c r="A3142" s="60" t="s">
        <v>5730</v>
      </c>
      <c r="B3142" s="60" t="s">
        <v>9095</v>
      </c>
      <c r="C3142" s="60">
        <v>386.46</v>
      </c>
      <c r="E3142" s="60">
        <v>8.2100000000000009</v>
      </c>
      <c r="G3142" s="60">
        <v>0</v>
      </c>
      <c r="H3142" s="60">
        <v>8.4700000000000006</v>
      </c>
      <c r="I3142" s="60">
        <v>-2.0299999999999998</v>
      </c>
    </row>
    <row r="3143" spans="1:9" x14ac:dyDescent="0.3">
      <c r="A3143" s="60" t="s">
        <v>2320</v>
      </c>
      <c r="B3143" s="60" t="s">
        <v>2321</v>
      </c>
      <c r="C3143" s="60">
        <v>5637.21</v>
      </c>
      <c r="E3143" s="60">
        <v>155.81</v>
      </c>
      <c r="G3143" s="60">
        <v>2.08</v>
      </c>
      <c r="H3143" s="60">
        <v>162.53</v>
      </c>
      <c r="I3143" s="60">
        <v>17.22</v>
      </c>
    </row>
    <row r="3144" spans="1:9" x14ac:dyDescent="0.3">
      <c r="A3144" s="60" t="s">
        <v>5731</v>
      </c>
      <c r="B3144" s="60" t="s">
        <v>9096</v>
      </c>
      <c r="C3144" s="60">
        <v>89.16</v>
      </c>
      <c r="E3144" s="60">
        <v>1.536</v>
      </c>
      <c r="G3144" s="60">
        <v>0</v>
      </c>
      <c r="H3144" s="60">
        <v>1.95</v>
      </c>
      <c r="I3144" s="60">
        <v>-193.79</v>
      </c>
    </row>
    <row r="3145" spans="1:9" x14ac:dyDescent="0.3">
      <c r="A3145" s="60" t="s">
        <v>5732</v>
      </c>
      <c r="B3145" s="60" t="s">
        <v>9097</v>
      </c>
      <c r="C3145" s="60">
        <v>1059.3800000000001</v>
      </c>
      <c r="E3145" s="60">
        <v>12.21</v>
      </c>
      <c r="G3145" s="60">
        <v>0</v>
      </c>
      <c r="H3145" s="60">
        <v>12.43</v>
      </c>
      <c r="I3145" s="60">
        <v>-24.49</v>
      </c>
    </row>
    <row r="3146" spans="1:9" x14ac:dyDescent="0.3">
      <c r="A3146" s="60" t="s">
        <v>5733</v>
      </c>
      <c r="B3146" s="60" t="s">
        <v>9098</v>
      </c>
      <c r="C3146" s="60">
        <v>19.48</v>
      </c>
      <c r="E3146" s="60">
        <v>10.15</v>
      </c>
      <c r="G3146" s="60">
        <v>13.3</v>
      </c>
      <c r="H3146" s="60">
        <v>12.35</v>
      </c>
      <c r="I3146" s="60">
        <v>30.37</v>
      </c>
    </row>
    <row r="3147" spans="1:9" x14ac:dyDescent="0.3">
      <c r="A3147" s="60" t="s">
        <v>5734</v>
      </c>
      <c r="B3147" s="60" t="s">
        <v>9099</v>
      </c>
      <c r="C3147" s="60">
        <v>746.68</v>
      </c>
      <c r="E3147" s="60">
        <v>37.450000000000003</v>
      </c>
      <c r="G3147" s="60">
        <v>1.01</v>
      </c>
      <c r="H3147" s="60">
        <v>38.35</v>
      </c>
      <c r="I3147" s="60">
        <v>5.72</v>
      </c>
    </row>
    <row r="3148" spans="1:9" x14ac:dyDescent="0.3">
      <c r="A3148" s="60" t="s">
        <v>5735</v>
      </c>
      <c r="B3148" s="60" t="s">
        <v>9100</v>
      </c>
      <c r="C3148" s="60">
        <v>521.37</v>
      </c>
      <c r="E3148" s="60">
        <v>19.649999999999999</v>
      </c>
      <c r="G3148" s="60">
        <v>0</v>
      </c>
      <c r="H3148" s="60">
        <v>23.38</v>
      </c>
      <c r="I3148" s="60">
        <v>10.09</v>
      </c>
    </row>
    <row r="3149" spans="1:9" x14ac:dyDescent="0.3">
      <c r="A3149" s="60" t="s">
        <v>5736</v>
      </c>
      <c r="B3149" s="60" t="s">
        <v>9101</v>
      </c>
      <c r="C3149" s="60">
        <v>895.45</v>
      </c>
      <c r="E3149" s="60">
        <v>53.7</v>
      </c>
      <c r="G3149" s="60">
        <v>2.23</v>
      </c>
      <c r="H3149" s="60">
        <v>64.73</v>
      </c>
      <c r="I3149" s="60">
        <v>12.45</v>
      </c>
    </row>
    <row r="3150" spans="1:9" x14ac:dyDescent="0.3">
      <c r="A3150" s="60" t="s">
        <v>2322</v>
      </c>
      <c r="B3150" s="60" t="s">
        <v>2323</v>
      </c>
      <c r="C3150" s="60">
        <v>2519.62</v>
      </c>
      <c r="E3150" s="60">
        <v>46.95</v>
      </c>
      <c r="G3150" s="60">
        <v>0</v>
      </c>
      <c r="H3150" s="60">
        <v>46.95</v>
      </c>
      <c r="I3150" s="60">
        <v>17.600000000000001</v>
      </c>
    </row>
    <row r="3151" spans="1:9" x14ac:dyDescent="0.3">
      <c r="A3151" s="60" t="s">
        <v>5737</v>
      </c>
      <c r="B3151" s="60" t="s">
        <v>9102</v>
      </c>
      <c r="C3151" s="60">
        <v>8.7799999999999994</v>
      </c>
      <c r="E3151" s="60">
        <v>1.01</v>
      </c>
      <c r="G3151" s="60">
        <v>0</v>
      </c>
      <c r="H3151" s="60">
        <v>1.43</v>
      </c>
      <c r="I3151" s="60">
        <v>-4.01</v>
      </c>
    </row>
    <row r="3152" spans="1:9" x14ac:dyDescent="0.3">
      <c r="A3152" s="60" t="s">
        <v>2324</v>
      </c>
      <c r="B3152" s="60" t="s">
        <v>2325</v>
      </c>
      <c r="C3152" s="60">
        <v>84304.67</v>
      </c>
      <c r="E3152" s="60">
        <v>5.95</v>
      </c>
      <c r="G3152" s="60">
        <v>1.29</v>
      </c>
      <c r="H3152" s="60">
        <v>6.78</v>
      </c>
      <c r="I3152" s="60">
        <v>5.36</v>
      </c>
    </row>
    <row r="3153" spans="1:9" x14ac:dyDescent="0.3">
      <c r="A3153" s="60" t="s">
        <v>5738</v>
      </c>
      <c r="B3153" s="60" t="s">
        <v>9103</v>
      </c>
      <c r="C3153" s="60">
        <v>5265.52</v>
      </c>
      <c r="E3153" s="60">
        <v>50.63</v>
      </c>
      <c r="G3153" s="60">
        <v>1.3</v>
      </c>
      <c r="H3153" s="60">
        <v>52.76</v>
      </c>
      <c r="I3153" s="60">
        <v>25.78</v>
      </c>
    </row>
    <row r="3154" spans="1:9" x14ac:dyDescent="0.3">
      <c r="A3154" s="60" t="s">
        <v>5739</v>
      </c>
      <c r="B3154" s="60" t="s">
        <v>9104</v>
      </c>
      <c r="C3154" s="60">
        <v>745.21</v>
      </c>
      <c r="E3154" s="60">
        <v>5.37</v>
      </c>
      <c r="G3154" s="60">
        <v>1.49</v>
      </c>
      <c r="H3154" s="60">
        <v>17.21</v>
      </c>
      <c r="I3154" s="60">
        <v>2.88</v>
      </c>
    </row>
    <row r="3155" spans="1:9" x14ac:dyDescent="0.3">
      <c r="A3155" s="60" t="s">
        <v>2326</v>
      </c>
      <c r="B3155" s="60" t="s">
        <v>2327</v>
      </c>
      <c r="C3155" s="60">
        <v>2693.49</v>
      </c>
      <c r="E3155" s="60">
        <v>77.099999999999994</v>
      </c>
      <c r="G3155" s="60">
        <v>0.26</v>
      </c>
      <c r="H3155" s="60">
        <v>77.099999999999994</v>
      </c>
      <c r="I3155" s="60">
        <v>15.59</v>
      </c>
    </row>
    <row r="3156" spans="1:9" x14ac:dyDescent="0.3">
      <c r="A3156" s="60" t="s">
        <v>2328</v>
      </c>
      <c r="B3156" s="60" t="s">
        <v>2329</v>
      </c>
      <c r="C3156" s="60">
        <v>2924.81</v>
      </c>
      <c r="E3156" s="60">
        <v>35.5</v>
      </c>
      <c r="G3156" s="60">
        <v>0</v>
      </c>
      <c r="H3156" s="60">
        <v>37.9</v>
      </c>
      <c r="I3156" s="60">
        <v>10.76</v>
      </c>
    </row>
    <row r="3157" spans="1:9" x14ac:dyDescent="0.3">
      <c r="A3157" s="60" t="s">
        <v>192</v>
      </c>
      <c r="B3157" s="60" t="s">
        <v>193</v>
      </c>
      <c r="C3157" s="60">
        <v>20007.919999999998</v>
      </c>
      <c r="E3157" s="60">
        <v>19.21</v>
      </c>
      <c r="G3157" s="60">
        <v>0</v>
      </c>
      <c r="H3157" s="60">
        <v>19.21</v>
      </c>
      <c r="I3157" s="60">
        <v>0.5</v>
      </c>
    </row>
    <row r="3158" spans="1:9" x14ac:dyDescent="0.3">
      <c r="A3158" s="60" t="s">
        <v>5740</v>
      </c>
      <c r="B3158" s="60" t="s">
        <v>9105</v>
      </c>
      <c r="C3158" s="60">
        <v>5291.71</v>
      </c>
      <c r="E3158" s="60">
        <v>30.73</v>
      </c>
      <c r="G3158" s="60">
        <v>3.25</v>
      </c>
      <c r="H3158" s="60">
        <v>36.24</v>
      </c>
      <c r="I3158" s="60">
        <v>-6.5</v>
      </c>
    </row>
    <row r="3159" spans="1:9" x14ac:dyDescent="0.3">
      <c r="A3159" s="60" t="s">
        <v>5741</v>
      </c>
      <c r="B3159" s="60" t="s">
        <v>9106</v>
      </c>
      <c r="C3159" s="60">
        <v>29509.9</v>
      </c>
      <c r="E3159" s="60">
        <v>18.323</v>
      </c>
      <c r="G3159" s="60">
        <v>3.48</v>
      </c>
      <c r="H3159" s="60">
        <v>20.89</v>
      </c>
      <c r="I3159" s="60">
        <v>8.48</v>
      </c>
    </row>
    <row r="3160" spans="1:9" x14ac:dyDescent="0.3">
      <c r="A3160" s="60" t="s">
        <v>2330</v>
      </c>
      <c r="B3160" s="60" t="s">
        <v>2331</v>
      </c>
      <c r="C3160" s="60">
        <v>2615.92</v>
      </c>
      <c r="E3160" s="60">
        <v>67.77</v>
      </c>
      <c r="G3160" s="60">
        <v>0</v>
      </c>
      <c r="H3160" s="60">
        <v>79.290000000000006</v>
      </c>
      <c r="I3160" s="60">
        <v>19.89</v>
      </c>
    </row>
    <row r="3161" spans="1:9" x14ac:dyDescent="0.3">
      <c r="A3161" s="60" t="s">
        <v>5742</v>
      </c>
      <c r="B3161" s="60" t="s">
        <v>9107</v>
      </c>
      <c r="C3161" s="60">
        <v>822</v>
      </c>
      <c r="E3161" s="60">
        <v>2.74</v>
      </c>
      <c r="G3161" s="60">
        <v>0.36</v>
      </c>
      <c r="H3161" s="60">
        <v>4.79</v>
      </c>
      <c r="I3161" s="60">
        <v>3.36</v>
      </c>
    </row>
    <row r="3162" spans="1:9" x14ac:dyDescent="0.3">
      <c r="A3162" s="60" t="s">
        <v>5743</v>
      </c>
      <c r="B3162" s="60" t="s">
        <v>9108</v>
      </c>
      <c r="C3162" s="60">
        <v>100.17</v>
      </c>
      <c r="E3162" s="60">
        <v>12.4</v>
      </c>
      <c r="G3162" s="60">
        <v>0.65</v>
      </c>
      <c r="H3162" s="60">
        <v>14.25</v>
      </c>
      <c r="I3162" s="60">
        <v>7.52</v>
      </c>
    </row>
    <row r="3163" spans="1:9" x14ac:dyDescent="0.3">
      <c r="A3163" s="60" t="s">
        <v>5744</v>
      </c>
      <c r="B3163" s="60" t="s">
        <v>9109</v>
      </c>
      <c r="C3163" s="60">
        <v>189.34</v>
      </c>
      <c r="E3163" s="60">
        <v>8.34</v>
      </c>
      <c r="G3163" s="60">
        <v>6.47</v>
      </c>
      <c r="H3163" s="60">
        <v>8.7100000000000009</v>
      </c>
      <c r="I3163" s="60">
        <v>6.97</v>
      </c>
    </row>
    <row r="3164" spans="1:9" x14ac:dyDescent="0.3">
      <c r="A3164" s="60" t="s">
        <v>5745</v>
      </c>
      <c r="B3164" s="60" t="s">
        <v>9110</v>
      </c>
      <c r="C3164" s="60">
        <v>73.900000000000006</v>
      </c>
      <c r="E3164" s="60">
        <v>1.37</v>
      </c>
      <c r="G3164" s="60">
        <v>0</v>
      </c>
      <c r="H3164" s="60">
        <v>3</v>
      </c>
      <c r="I3164" s="60">
        <v>-4079.47</v>
      </c>
    </row>
    <row r="3165" spans="1:9" x14ac:dyDescent="0.3">
      <c r="A3165" s="60" t="s">
        <v>2332</v>
      </c>
      <c r="B3165" s="60" t="s">
        <v>2333</v>
      </c>
      <c r="C3165" s="60">
        <v>2153.75</v>
      </c>
      <c r="E3165" s="60">
        <v>13.32</v>
      </c>
      <c r="G3165" s="60">
        <v>0.9</v>
      </c>
      <c r="H3165" s="60">
        <v>13.36</v>
      </c>
      <c r="I3165" s="60">
        <v>21.13</v>
      </c>
    </row>
    <row r="3166" spans="1:9" x14ac:dyDescent="0.3">
      <c r="A3166" s="60" t="s">
        <v>5746</v>
      </c>
      <c r="B3166" s="60" t="s">
        <v>9111</v>
      </c>
      <c r="C3166" s="60">
        <v>223.64</v>
      </c>
      <c r="E3166" s="60">
        <v>6</v>
      </c>
      <c r="G3166" s="60">
        <v>0</v>
      </c>
      <c r="H3166" s="60">
        <v>9.02</v>
      </c>
      <c r="I3166" s="60">
        <v>-44.29</v>
      </c>
    </row>
    <row r="3167" spans="1:9" x14ac:dyDescent="0.3">
      <c r="A3167" s="60" t="s">
        <v>5747</v>
      </c>
      <c r="B3167" s="60" t="s">
        <v>9112</v>
      </c>
      <c r="C3167" s="60">
        <v>8.66</v>
      </c>
      <c r="E3167" s="60">
        <v>4.25</v>
      </c>
      <c r="G3167" s="60">
        <v>0</v>
      </c>
      <c r="H3167" s="60">
        <v>4.9000000000000004</v>
      </c>
      <c r="I3167" s="60">
        <v>-13.53</v>
      </c>
    </row>
    <row r="3168" spans="1:9" x14ac:dyDescent="0.3">
      <c r="A3168" s="60" t="s">
        <v>2334</v>
      </c>
      <c r="B3168" s="60" t="s">
        <v>2335</v>
      </c>
      <c r="C3168" s="60">
        <v>4209.74</v>
      </c>
      <c r="E3168" s="60">
        <v>7</v>
      </c>
      <c r="G3168" s="60">
        <v>2.69</v>
      </c>
      <c r="H3168" s="60">
        <v>7.38</v>
      </c>
      <c r="I3168" s="60">
        <v>11.42</v>
      </c>
    </row>
    <row r="3169" spans="1:9" x14ac:dyDescent="0.3">
      <c r="A3169" s="60" t="s">
        <v>176</v>
      </c>
      <c r="B3169" s="60" t="s">
        <v>177</v>
      </c>
      <c r="C3169" s="60">
        <v>11356.62</v>
      </c>
      <c r="E3169" s="60">
        <v>40.090000000000003</v>
      </c>
      <c r="G3169" s="60">
        <v>3.29</v>
      </c>
      <c r="H3169" s="60">
        <v>41.24</v>
      </c>
      <c r="I3169" s="60">
        <v>22.94</v>
      </c>
    </row>
    <row r="3170" spans="1:9" x14ac:dyDescent="0.3">
      <c r="A3170" s="60" t="s">
        <v>2336</v>
      </c>
      <c r="B3170" s="60" t="s">
        <v>2337</v>
      </c>
      <c r="C3170" s="60">
        <v>1441.67</v>
      </c>
      <c r="E3170" s="60">
        <v>22.34</v>
      </c>
      <c r="G3170" s="60">
        <v>0</v>
      </c>
      <c r="H3170" s="60">
        <v>22.36</v>
      </c>
      <c r="I3170" s="60">
        <v>34.630000000000003</v>
      </c>
    </row>
    <row r="3171" spans="1:9" x14ac:dyDescent="0.3">
      <c r="A3171" s="60" t="s">
        <v>5748</v>
      </c>
      <c r="B3171" s="60" t="s">
        <v>9113</v>
      </c>
      <c r="C3171" s="60">
        <v>72.47</v>
      </c>
      <c r="E3171" s="60">
        <v>0.63034999999999997</v>
      </c>
      <c r="G3171" s="60">
        <v>0</v>
      </c>
      <c r="H3171" s="60">
        <v>0.63</v>
      </c>
      <c r="I3171" s="60">
        <v>-24.94</v>
      </c>
    </row>
    <row r="3172" spans="1:9" x14ac:dyDescent="0.3">
      <c r="A3172" s="60" t="s">
        <v>5749</v>
      </c>
      <c r="B3172" s="60" t="s">
        <v>9114</v>
      </c>
      <c r="C3172" s="60">
        <v>58.89</v>
      </c>
      <c r="E3172" s="60">
        <v>8.8800000000000008</v>
      </c>
      <c r="G3172" s="60">
        <v>0</v>
      </c>
      <c r="H3172" s="60">
        <v>11.75</v>
      </c>
      <c r="I3172" s="60">
        <v>-60.68</v>
      </c>
    </row>
    <row r="3173" spans="1:9" x14ac:dyDescent="0.3">
      <c r="A3173" s="60" t="s">
        <v>5750</v>
      </c>
      <c r="B3173" s="60" t="s">
        <v>9115</v>
      </c>
      <c r="C3173" s="60">
        <v>154.35</v>
      </c>
      <c r="E3173" s="60">
        <v>4.8099999999999996</v>
      </c>
      <c r="G3173" s="60">
        <v>0</v>
      </c>
      <c r="H3173" s="60">
        <v>7.81</v>
      </c>
      <c r="I3173" s="60">
        <v>-15.23</v>
      </c>
    </row>
    <row r="3174" spans="1:9" x14ac:dyDescent="0.3">
      <c r="A3174" s="60" t="s">
        <v>5751</v>
      </c>
      <c r="B3174" s="60" t="s">
        <v>9116</v>
      </c>
      <c r="C3174" s="60">
        <v>854.97</v>
      </c>
      <c r="E3174" s="60">
        <v>13.05</v>
      </c>
      <c r="G3174" s="60">
        <v>3.98</v>
      </c>
      <c r="H3174" s="60">
        <v>18.32</v>
      </c>
      <c r="I3174" s="60">
        <v>-0.22</v>
      </c>
    </row>
    <row r="3175" spans="1:9" x14ac:dyDescent="0.3">
      <c r="A3175" s="60" t="s">
        <v>5752</v>
      </c>
      <c r="B3175" s="60" t="s">
        <v>9117</v>
      </c>
      <c r="C3175" s="60">
        <v>442.85</v>
      </c>
      <c r="E3175" s="60">
        <v>14.8</v>
      </c>
      <c r="G3175" s="60">
        <v>3.65</v>
      </c>
      <c r="H3175" s="60">
        <v>15.73</v>
      </c>
      <c r="I3175" s="60">
        <v>15.52</v>
      </c>
    </row>
    <row r="3176" spans="1:9" x14ac:dyDescent="0.3">
      <c r="A3176" s="60" t="s">
        <v>2338</v>
      </c>
      <c r="B3176" s="60" t="s">
        <v>2339</v>
      </c>
      <c r="C3176" s="60">
        <v>1149.3900000000001</v>
      </c>
      <c r="E3176" s="60">
        <v>16.8</v>
      </c>
      <c r="G3176" s="60">
        <v>0</v>
      </c>
      <c r="H3176" s="60">
        <v>44.94</v>
      </c>
      <c r="I3176" s="60">
        <v>13.98</v>
      </c>
    </row>
    <row r="3177" spans="1:9" x14ac:dyDescent="0.3">
      <c r="A3177" s="60" t="s">
        <v>2340</v>
      </c>
      <c r="B3177" s="60" t="s">
        <v>2341</v>
      </c>
      <c r="C3177" s="60">
        <v>19515.28</v>
      </c>
      <c r="E3177" s="60">
        <v>36.47</v>
      </c>
      <c r="G3177" s="60">
        <v>0</v>
      </c>
      <c r="H3177" s="60">
        <v>55.28</v>
      </c>
      <c r="I3177" s="60">
        <v>22.04</v>
      </c>
    </row>
    <row r="3178" spans="1:9" x14ac:dyDescent="0.3">
      <c r="A3178" s="60" t="s">
        <v>5753</v>
      </c>
      <c r="B3178" s="60" t="s">
        <v>9118</v>
      </c>
      <c r="C3178" s="60">
        <v>559.44000000000005</v>
      </c>
      <c r="E3178" s="60">
        <v>17.8</v>
      </c>
      <c r="G3178" s="60">
        <v>0</v>
      </c>
      <c r="H3178" s="60">
        <v>22.25</v>
      </c>
      <c r="I3178" s="60">
        <v>-43.41</v>
      </c>
    </row>
    <row r="3179" spans="1:9" x14ac:dyDescent="0.3">
      <c r="A3179" s="60" t="s">
        <v>5754</v>
      </c>
      <c r="B3179" s="60" t="s">
        <v>9119</v>
      </c>
      <c r="C3179" s="60">
        <v>8.6999999999999993</v>
      </c>
      <c r="E3179" s="60">
        <v>1.71</v>
      </c>
      <c r="G3179" s="60">
        <v>0</v>
      </c>
      <c r="H3179" s="60">
        <v>2.68</v>
      </c>
      <c r="I3179" s="60">
        <v>-87.06</v>
      </c>
    </row>
    <row r="3180" spans="1:9" x14ac:dyDescent="0.3">
      <c r="A3180" s="60" t="s">
        <v>5755</v>
      </c>
      <c r="B3180" s="60" t="s">
        <v>9120</v>
      </c>
      <c r="C3180" s="60">
        <v>591.83000000000004</v>
      </c>
      <c r="E3180" s="60">
        <v>36.840000000000003</v>
      </c>
      <c r="G3180" s="60">
        <v>0</v>
      </c>
      <c r="H3180" s="60">
        <v>37.24</v>
      </c>
      <c r="I3180" s="60">
        <v>6.91</v>
      </c>
    </row>
    <row r="3181" spans="1:9" x14ac:dyDescent="0.3">
      <c r="A3181" s="60" t="s">
        <v>5756</v>
      </c>
      <c r="B3181" s="60" t="s">
        <v>9121</v>
      </c>
      <c r="C3181" s="60">
        <v>1716.36</v>
      </c>
      <c r="E3181" s="60">
        <v>8.23</v>
      </c>
      <c r="G3181" s="60">
        <v>2.81</v>
      </c>
      <c r="H3181" s="60">
        <v>8.76</v>
      </c>
      <c r="I3181" s="60">
        <v>6.6</v>
      </c>
    </row>
    <row r="3182" spans="1:9" x14ac:dyDescent="0.3">
      <c r="A3182" s="60" t="s">
        <v>5757</v>
      </c>
      <c r="B3182" s="60" t="s">
        <v>9122</v>
      </c>
      <c r="C3182" s="60">
        <v>535.20000000000005</v>
      </c>
      <c r="E3182" s="60">
        <v>22.53</v>
      </c>
      <c r="G3182" s="60">
        <v>0</v>
      </c>
      <c r="H3182" s="60">
        <v>25.89</v>
      </c>
      <c r="I3182" s="60">
        <v>-40.07</v>
      </c>
    </row>
    <row r="3183" spans="1:9" x14ac:dyDescent="0.3">
      <c r="A3183" s="60" t="s">
        <v>5758</v>
      </c>
      <c r="B3183" s="60" t="s">
        <v>9123</v>
      </c>
      <c r="C3183" s="60">
        <v>63.18</v>
      </c>
      <c r="E3183" s="60">
        <v>2.62</v>
      </c>
      <c r="G3183" s="60">
        <v>0</v>
      </c>
      <c r="H3183" s="60">
        <v>7.82</v>
      </c>
      <c r="I3183" s="60">
        <v>-6.94</v>
      </c>
    </row>
    <row r="3184" spans="1:9" x14ac:dyDescent="0.3">
      <c r="A3184" s="60" t="s">
        <v>5759</v>
      </c>
      <c r="B3184" s="60" t="s">
        <v>9124</v>
      </c>
      <c r="C3184" s="60">
        <v>86.6</v>
      </c>
      <c r="E3184" s="60">
        <v>12.6</v>
      </c>
      <c r="G3184" s="60">
        <v>0</v>
      </c>
      <c r="H3184" s="60">
        <v>14.29</v>
      </c>
      <c r="I3184" s="60">
        <v>19.03</v>
      </c>
    </row>
    <row r="3185" spans="1:9" x14ac:dyDescent="0.3">
      <c r="A3185" s="60" t="s">
        <v>5760</v>
      </c>
      <c r="B3185" s="60" t="s">
        <v>9125</v>
      </c>
      <c r="C3185" s="60">
        <v>359.98</v>
      </c>
      <c r="E3185" s="60">
        <v>1.36</v>
      </c>
      <c r="G3185" s="60">
        <v>0</v>
      </c>
      <c r="H3185" s="60">
        <v>1.36</v>
      </c>
      <c r="I3185" s="60">
        <v>-23.12</v>
      </c>
    </row>
    <row r="3186" spans="1:9" x14ac:dyDescent="0.3">
      <c r="A3186" s="60" t="s">
        <v>5761</v>
      </c>
      <c r="B3186" s="60" t="s">
        <v>9126</v>
      </c>
      <c r="C3186" s="60">
        <v>153.63999999999999</v>
      </c>
      <c r="E3186" s="60">
        <v>7.91</v>
      </c>
      <c r="G3186" s="60">
        <v>0</v>
      </c>
      <c r="H3186" s="60">
        <v>12.09</v>
      </c>
      <c r="I3186" s="60">
        <v>-11.62</v>
      </c>
    </row>
    <row r="3187" spans="1:9" x14ac:dyDescent="0.3">
      <c r="A3187" s="60" t="s">
        <v>5762</v>
      </c>
      <c r="B3187" s="60" t="s">
        <v>9127</v>
      </c>
      <c r="C3187" s="60">
        <v>612.19000000000005</v>
      </c>
      <c r="E3187" s="60">
        <v>24.57</v>
      </c>
      <c r="G3187" s="60">
        <v>0</v>
      </c>
      <c r="H3187" s="60">
        <v>24.57</v>
      </c>
      <c r="I3187" s="60">
        <v>9.34</v>
      </c>
    </row>
    <row r="3188" spans="1:9" x14ac:dyDescent="0.3">
      <c r="A3188" s="60" t="s">
        <v>5763</v>
      </c>
      <c r="B3188" s="60" t="s">
        <v>9128</v>
      </c>
      <c r="C3188" s="60">
        <v>22.17</v>
      </c>
      <c r="E3188" s="60">
        <v>0.71</v>
      </c>
      <c r="G3188" s="60">
        <v>0</v>
      </c>
      <c r="H3188" s="60">
        <v>0.84</v>
      </c>
      <c r="I3188" s="60">
        <v>-27.32</v>
      </c>
    </row>
    <row r="3189" spans="1:9" x14ac:dyDescent="0.3">
      <c r="A3189" s="60" t="s">
        <v>5764</v>
      </c>
      <c r="B3189" s="60" t="s">
        <v>9129</v>
      </c>
      <c r="C3189" s="60">
        <v>65.16</v>
      </c>
      <c r="E3189" s="60">
        <v>3.15</v>
      </c>
      <c r="G3189" s="60">
        <v>6.35</v>
      </c>
      <c r="H3189" s="60">
        <v>5.69</v>
      </c>
      <c r="I3189" s="60">
        <v>-10.26</v>
      </c>
    </row>
    <row r="3190" spans="1:9" x14ac:dyDescent="0.3">
      <c r="A3190" s="60" t="s">
        <v>5765</v>
      </c>
      <c r="B3190" s="60" t="s">
        <v>9130</v>
      </c>
      <c r="C3190" s="60">
        <v>15.8</v>
      </c>
      <c r="E3190" s="60">
        <v>6</v>
      </c>
      <c r="G3190" s="60">
        <v>0</v>
      </c>
      <c r="H3190" s="60">
        <v>7</v>
      </c>
      <c r="I3190" s="60">
        <v>-944.92</v>
      </c>
    </row>
    <row r="3191" spans="1:9" x14ac:dyDescent="0.3">
      <c r="A3191" s="60" t="s">
        <v>5766</v>
      </c>
      <c r="B3191" s="60" t="s">
        <v>9131</v>
      </c>
      <c r="C3191" s="60">
        <v>101.39</v>
      </c>
      <c r="E3191" s="60">
        <v>10.54</v>
      </c>
      <c r="G3191" s="60">
        <v>16.03</v>
      </c>
      <c r="H3191" s="60">
        <v>14.04</v>
      </c>
      <c r="I3191" s="60">
        <v>10.1</v>
      </c>
    </row>
    <row r="3192" spans="1:9" x14ac:dyDescent="0.3">
      <c r="A3192" s="60" t="s">
        <v>5767</v>
      </c>
      <c r="B3192" s="60" t="s">
        <v>9132</v>
      </c>
      <c r="C3192" s="60">
        <v>923.85</v>
      </c>
      <c r="E3192" s="60">
        <v>9.06</v>
      </c>
      <c r="G3192" s="60">
        <v>11.48</v>
      </c>
      <c r="H3192" s="60">
        <v>16</v>
      </c>
      <c r="I3192" s="60">
        <v>7.34</v>
      </c>
    </row>
    <row r="3193" spans="1:9" x14ac:dyDescent="0.3">
      <c r="A3193" s="60" t="s">
        <v>5768</v>
      </c>
      <c r="B3193" s="60" t="s">
        <v>9133</v>
      </c>
      <c r="C3193" s="60">
        <v>237.88</v>
      </c>
      <c r="E3193" s="60">
        <v>56.95</v>
      </c>
      <c r="G3193" s="60">
        <v>0</v>
      </c>
      <c r="H3193" s="60">
        <v>56.95</v>
      </c>
      <c r="I3193" s="60">
        <v>-10.14</v>
      </c>
    </row>
    <row r="3194" spans="1:9" x14ac:dyDescent="0.3">
      <c r="A3194" s="60" t="s">
        <v>2342</v>
      </c>
      <c r="B3194" s="60" t="s">
        <v>2343</v>
      </c>
      <c r="C3194" s="60">
        <v>3863.7</v>
      </c>
      <c r="E3194" s="60">
        <v>29.97</v>
      </c>
      <c r="G3194" s="60">
        <v>2.67</v>
      </c>
      <c r="H3194" s="60">
        <v>31.53</v>
      </c>
      <c r="I3194" s="60">
        <v>9.7899999999999991</v>
      </c>
    </row>
    <row r="3195" spans="1:9" x14ac:dyDescent="0.3">
      <c r="A3195" s="60" t="s">
        <v>5769</v>
      </c>
      <c r="B3195" s="60" t="s">
        <v>9134</v>
      </c>
      <c r="C3195" s="60">
        <v>282.25</v>
      </c>
      <c r="E3195" s="60">
        <v>15.05</v>
      </c>
      <c r="G3195" s="60">
        <v>2.66</v>
      </c>
      <c r="H3195" s="60">
        <v>16.350000000000001</v>
      </c>
      <c r="I3195" s="60">
        <v>10.26</v>
      </c>
    </row>
    <row r="3196" spans="1:9" x14ac:dyDescent="0.3">
      <c r="A3196" s="60" t="s">
        <v>5770</v>
      </c>
      <c r="B3196" s="60" t="s">
        <v>9135</v>
      </c>
      <c r="C3196" s="60">
        <v>45.91</v>
      </c>
      <c r="E3196" s="60">
        <v>1.9000999999999999</v>
      </c>
      <c r="G3196" s="60">
        <v>9.4700000000000006</v>
      </c>
      <c r="H3196" s="60">
        <v>2.65</v>
      </c>
      <c r="I3196" s="60">
        <v>-14.71</v>
      </c>
    </row>
    <row r="3197" spans="1:9" x14ac:dyDescent="0.3">
      <c r="A3197" s="60" t="s">
        <v>2344</v>
      </c>
      <c r="B3197" s="60" t="s">
        <v>2345</v>
      </c>
      <c r="C3197" s="60">
        <v>1511.22</v>
      </c>
      <c r="E3197" s="60">
        <v>103.8</v>
      </c>
      <c r="G3197" s="60">
        <v>0.35</v>
      </c>
      <c r="H3197" s="60">
        <v>107.05</v>
      </c>
      <c r="I3197" s="60">
        <v>6.34</v>
      </c>
    </row>
    <row r="3198" spans="1:9" x14ac:dyDescent="0.3">
      <c r="A3198" s="60" t="s">
        <v>2346</v>
      </c>
      <c r="B3198" s="60" t="s">
        <v>2347</v>
      </c>
      <c r="C3198" s="60">
        <v>5340.59</v>
      </c>
      <c r="E3198" s="60">
        <v>17.62</v>
      </c>
      <c r="G3198" s="60">
        <v>3.63</v>
      </c>
      <c r="H3198" s="60">
        <v>17.690000000000001</v>
      </c>
      <c r="I3198" s="60">
        <v>16.5</v>
      </c>
    </row>
    <row r="3199" spans="1:9" x14ac:dyDescent="0.3">
      <c r="A3199" s="60" t="s">
        <v>5771</v>
      </c>
      <c r="B3199" s="60" t="s">
        <v>9136</v>
      </c>
      <c r="C3199" s="60">
        <v>58.91</v>
      </c>
      <c r="E3199" s="60">
        <v>2.69</v>
      </c>
      <c r="G3199" s="60">
        <v>0</v>
      </c>
      <c r="H3199" s="60">
        <v>2.69</v>
      </c>
      <c r="I3199" s="60">
        <v>-78</v>
      </c>
    </row>
    <row r="3200" spans="1:9" x14ac:dyDescent="0.3">
      <c r="A3200" s="60" t="s">
        <v>5772</v>
      </c>
      <c r="B3200" s="60" t="s">
        <v>9137</v>
      </c>
      <c r="C3200" s="60">
        <v>1980.36</v>
      </c>
      <c r="E3200" s="60">
        <v>0.2165</v>
      </c>
      <c r="G3200" s="60">
        <v>0</v>
      </c>
      <c r="H3200" s="60">
        <v>6.93</v>
      </c>
      <c r="I3200" s="60">
        <v>-30.36</v>
      </c>
    </row>
    <row r="3201" spans="1:9" x14ac:dyDescent="0.3">
      <c r="A3201" s="60" t="s">
        <v>5773</v>
      </c>
      <c r="B3201" s="60" t="s">
        <v>9138</v>
      </c>
      <c r="C3201" s="60">
        <v>716.58</v>
      </c>
      <c r="E3201" s="60">
        <v>27.6</v>
      </c>
      <c r="G3201" s="60">
        <v>0.72</v>
      </c>
      <c r="H3201" s="60">
        <v>27.6</v>
      </c>
      <c r="I3201" s="60">
        <v>4.03</v>
      </c>
    </row>
    <row r="3202" spans="1:9" x14ac:dyDescent="0.3">
      <c r="A3202" s="60" t="s">
        <v>5774</v>
      </c>
      <c r="B3202" s="60" t="s">
        <v>9139</v>
      </c>
      <c r="C3202" s="60">
        <v>4431.29</v>
      </c>
      <c r="E3202" s="60">
        <v>51.01</v>
      </c>
      <c r="G3202" s="60">
        <v>0</v>
      </c>
      <c r="H3202" s="60">
        <v>57.63</v>
      </c>
      <c r="I3202" s="60">
        <v>-32.04</v>
      </c>
    </row>
    <row r="3203" spans="1:9" x14ac:dyDescent="0.3">
      <c r="A3203" s="60" t="s">
        <v>5775</v>
      </c>
      <c r="B3203" s="60" t="s">
        <v>9140</v>
      </c>
      <c r="C3203" s="60">
        <v>15039.57</v>
      </c>
      <c r="E3203" s="60">
        <v>35</v>
      </c>
      <c r="G3203" s="60">
        <v>1.1399999999999999</v>
      </c>
      <c r="H3203" s="60">
        <v>37.72</v>
      </c>
      <c r="I3203" s="60">
        <v>-1.7</v>
      </c>
    </row>
    <row r="3204" spans="1:9" x14ac:dyDescent="0.3">
      <c r="A3204" s="60" t="s">
        <v>5776</v>
      </c>
      <c r="B3204" s="60" t="s">
        <v>9141</v>
      </c>
      <c r="C3204" s="60">
        <v>82.37</v>
      </c>
      <c r="E3204" s="60">
        <v>11</v>
      </c>
      <c r="G3204" s="60">
        <v>0.36</v>
      </c>
      <c r="H3204" s="60">
        <v>11.67</v>
      </c>
      <c r="I3204" s="60">
        <v>6.59</v>
      </c>
    </row>
    <row r="3205" spans="1:9" x14ac:dyDescent="0.3">
      <c r="A3205" s="60" t="s">
        <v>5777</v>
      </c>
      <c r="B3205" s="60" t="s">
        <v>9142</v>
      </c>
      <c r="C3205" s="60">
        <v>3860.29</v>
      </c>
      <c r="E3205" s="60">
        <v>13.62</v>
      </c>
      <c r="G3205" s="60">
        <v>1.76</v>
      </c>
      <c r="H3205" s="60">
        <v>13.62</v>
      </c>
      <c r="I3205" s="60">
        <v>-8.0399999999999991</v>
      </c>
    </row>
    <row r="3206" spans="1:9" x14ac:dyDescent="0.3">
      <c r="A3206" s="60" t="s">
        <v>2348</v>
      </c>
      <c r="B3206" s="60" t="s">
        <v>2349</v>
      </c>
      <c r="C3206" s="60">
        <v>1683.24</v>
      </c>
      <c r="E3206" s="60">
        <v>39</v>
      </c>
      <c r="G3206" s="60">
        <v>2.36</v>
      </c>
      <c r="H3206" s="60">
        <v>39.69</v>
      </c>
      <c r="I3206" s="60">
        <v>8.73</v>
      </c>
    </row>
    <row r="3207" spans="1:9" x14ac:dyDescent="0.3">
      <c r="A3207" s="60" t="s">
        <v>5778</v>
      </c>
      <c r="B3207" s="60" t="s">
        <v>9143</v>
      </c>
      <c r="C3207" s="60">
        <v>607.13</v>
      </c>
      <c r="E3207" s="60">
        <v>89.6</v>
      </c>
      <c r="G3207" s="60">
        <v>1.19</v>
      </c>
      <c r="H3207" s="60">
        <v>89.6</v>
      </c>
      <c r="I3207" s="60">
        <v>25.17</v>
      </c>
    </row>
    <row r="3208" spans="1:9" x14ac:dyDescent="0.3">
      <c r="A3208" s="60" t="s">
        <v>5779</v>
      </c>
      <c r="B3208" s="60" t="s">
        <v>9144</v>
      </c>
      <c r="C3208" s="60">
        <v>371.71</v>
      </c>
      <c r="E3208" s="60">
        <v>43.49</v>
      </c>
      <c r="G3208" s="60">
        <v>0</v>
      </c>
      <c r="H3208" s="60">
        <v>45.5</v>
      </c>
      <c r="I3208" s="60">
        <v>8.1300000000000008</v>
      </c>
    </row>
    <row r="3209" spans="1:9" x14ac:dyDescent="0.3">
      <c r="A3209" s="60" t="s">
        <v>2350</v>
      </c>
      <c r="B3209" s="60" t="s">
        <v>2351</v>
      </c>
      <c r="C3209" s="60">
        <v>1169.49</v>
      </c>
      <c r="E3209" s="60">
        <v>24.85</v>
      </c>
      <c r="G3209" s="60">
        <v>0</v>
      </c>
      <c r="H3209" s="60">
        <v>24.85</v>
      </c>
      <c r="I3209" s="60">
        <v>10.029999999999999</v>
      </c>
    </row>
    <row r="3210" spans="1:9" x14ac:dyDescent="0.3">
      <c r="A3210" s="60" t="s">
        <v>5780</v>
      </c>
      <c r="B3210" s="60" t="s">
        <v>9145</v>
      </c>
      <c r="C3210" s="60">
        <v>177.31</v>
      </c>
      <c r="E3210" s="60">
        <v>13.1</v>
      </c>
      <c r="G3210" s="60">
        <v>0</v>
      </c>
      <c r="H3210" s="60">
        <v>16.79</v>
      </c>
      <c r="I3210" s="60">
        <v>12.1</v>
      </c>
    </row>
    <row r="3211" spans="1:9" x14ac:dyDescent="0.3">
      <c r="A3211" s="60" t="s">
        <v>2352</v>
      </c>
      <c r="B3211" s="60" t="s">
        <v>2353</v>
      </c>
      <c r="C3211" s="60">
        <v>9014.5</v>
      </c>
      <c r="E3211" s="60">
        <v>39.68</v>
      </c>
      <c r="G3211" s="60">
        <v>0</v>
      </c>
      <c r="H3211" s="60">
        <v>59.79</v>
      </c>
      <c r="I3211" s="60">
        <v>17.600000000000001</v>
      </c>
    </row>
    <row r="3212" spans="1:9" x14ac:dyDescent="0.3">
      <c r="A3212" s="60" t="s">
        <v>5781</v>
      </c>
      <c r="B3212" s="60" t="s">
        <v>9146</v>
      </c>
      <c r="C3212" s="60">
        <v>947.87</v>
      </c>
      <c r="E3212" s="60">
        <v>15.19</v>
      </c>
      <c r="G3212" s="60">
        <v>5.79</v>
      </c>
      <c r="H3212" s="60">
        <v>16.100000000000001</v>
      </c>
      <c r="I3212" s="60">
        <v>-13.7</v>
      </c>
    </row>
    <row r="3213" spans="1:9" x14ac:dyDescent="0.3">
      <c r="A3213" s="60" t="s">
        <v>5782</v>
      </c>
      <c r="B3213" s="60" t="s">
        <v>9147</v>
      </c>
      <c r="C3213" s="60">
        <v>351.37</v>
      </c>
      <c r="E3213" s="60">
        <v>32.15</v>
      </c>
      <c r="G3213" s="60">
        <v>0</v>
      </c>
      <c r="H3213" s="60">
        <v>33.200000000000003</v>
      </c>
      <c r="I3213" s="60">
        <v>7.09</v>
      </c>
    </row>
    <row r="3214" spans="1:9" x14ac:dyDescent="0.3">
      <c r="A3214" s="60" t="s">
        <v>2354</v>
      </c>
      <c r="B3214" s="60" t="s">
        <v>2355</v>
      </c>
      <c r="C3214" s="60">
        <v>4790.26</v>
      </c>
      <c r="E3214" s="60">
        <v>38.6</v>
      </c>
      <c r="G3214" s="60">
        <v>0</v>
      </c>
      <c r="H3214" s="60">
        <v>39</v>
      </c>
      <c r="I3214" s="60">
        <v>73.31</v>
      </c>
    </row>
    <row r="3215" spans="1:9" x14ac:dyDescent="0.3">
      <c r="A3215" s="60" t="s">
        <v>2356</v>
      </c>
      <c r="B3215" s="60" t="s">
        <v>2357</v>
      </c>
      <c r="C3215" s="60">
        <v>1214.49</v>
      </c>
      <c r="E3215" s="60">
        <v>17.05</v>
      </c>
      <c r="G3215" s="60">
        <v>0</v>
      </c>
      <c r="H3215" s="60">
        <v>17.809999999999999</v>
      </c>
      <c r="I3215" s="60">
        <v>20.05</v>
      </c>
    </row>
    <row r="3216" spans="1:9" x14ac:dyDescent="0.3">
      <c r="A3216" s="60" t="s">
        <v>5783</v>
      </c>
      <c r="B3216" s="60" t="s">
        <v>9148</v>
      </c>
      <c r="C3216" s="60">
        <v>300.97000000000003</v>
      </c>
      <c r="E3216" s="60">
        <v>4.51</v>
      </c>
      <c r="G3216" s="60">
        <v>10.64</v>
      </c>
      <c r="H3216" s="60">
        <v>4.8099999999999996</v>
      </c>
      <c r="I3216" s="60">
        <v>22.76</v>
      </c>
    </row>
    <row r="3217" spans="1:9" x14ac:dyDescent="0.3">
      <c r="A3217" s="60" t="s">
        <v>2358</v>
      </c>
      <c r="B3217" s="60" t="s">
        <v>2359</v>
      </c>
      <c r="C3217" s="60">
        <v>10878.62</v>
      </c>
      <c r="E3217" s="60">
        <v>65.849999999999994</v>
      </c>
      <c r="G3217" s="60">
        <v>1.94</v>
      </c>
      <c r="H3217" s="60">
        <v>71.67</v>
      </c>
      <c r="I3217" s="60">
        <v>10.71</v>
      </c>
    </row>
    <row r="3218" spans="1:9" x14ac:dyDescent="0.3">
      <c r="A3218" s="60" t="s">
        <v>5784</v>
      </c>
      <c r="B3218" s="60" t="s">
        <v>9149</v>
      </c>
      <c r="C3218" s="60">
        <v>110.64</v>
      </c>
      <c r="E3218" s="60">
        <v>4.2</v>
      </c>
      <c r="G3218" s="60">
        <v>0</v>
      </c>
      <c r="H3218" s="60">
        <v>13.47</v>
      </c>
      <c r="I3218" s="60">
        <v>-4.46</v>
      </c>
    </row>
    <row r="3219" spans="1:9" x14ac:dyDescent="0.3">
      <c r="A3219" s="60" t="s">
        <v>5785</v>
      </c>
      <c r="B3219" s="60" t="s">
        <v>9150</v>
      </c>
      <c r="C3219" s="60">
        <v>422.45</v>
      </c>
      <c r="E3219" s="60">
        <v>19.45</v>
      </c>
      <c r="G3219" s="60">
        <v>0</v>
      </c>
      <c r="H3219" s="60">
        <v>20.22</v>
      </c>
      <c r="I3219" s="60">
        <v>-32.119999999999997</v>
      </c>
    </row>
    <row r="3220" spans="1:9" x14ac:dyDescent="0.3">
      <c r="A3220" s="60" t="s">
        <v>5786</v>
      </c>
      <c r="B3220" s="60" t="s">
        <v>9151</v>
      </c>
      <c r="C3220" s="60">
        <v>125.4</v>
      </c>
      <c r="E3220" s="60">
        <v>3.8</v>
      </c>
      <c r="G3220" s="60">
        <v>10.06</v>
      </c>
      <c r="H3220" s="60">
        <v>4</v>
      </c>
      <c r="I3220" s="60">
        <v>8.25</v>
      </c>
    </row>
    <row r="3221" spans="1:9" x14ac:dyDescent="0.3">
      <c r="A3221" s="60" t="s">
        <v>2360</v>
      </c>
      <c r="B3221" s="60" t="s">
        <v>2361</v>
      </c>
      <c r="C3221" s="60">
        <v>6102.39</v>
      </c>
      <c r="E3221" s="60">
        <v>106.7</v>
      </c>
      <c r="G3221" s="60">
        <v>1.01</v>
      </c>
      <c r="H3221" s="60">
        <v>108.07</v>
      </c>
      <c r="I3221" s="60">
        <v>34.159999999999997</v>
      </c>
    </row>
    <row r="3222" spans="1:9" x14ac:dyDescent="0.3">
      <c r="A3222" s="60" t="s">
        <v>5787</v>
      </c>
      <c r="B3222" s="60" t="s">
        <v>9152</v>
      </c>
      <c r="C3222" s="60">
        <v>1349.94</v>
      </c>
      <c r="E3222" s="60">
        <v>5.55</v>
      </c>
      <c r="G3222" s="60">
        <v>1.44</v>
      </c>
      <c r="H3222" s="60">
        <v>14.02</v>
      </c>
      <c r="I3222" s="60">
        <v>2.14</v>
      </c>
    </row>
    <row r="3223" spans="1:9" x14ac:dyDescent="0.3">
      <c r="A3223" s="60" t="s">
        <v>2362</v>
      </c>
      <c r="B3223" s="60" t="s">
        <v>2363</v>
      </c>
      <c r="C3223" s="60">
        <v>53310.61</v>
      </c>
      <c r="E3223" s="60">
        <v>114.09</v>
      </c>
      <c r="G3223" s="60">
        <v>3.05</v>
      </c>
      <c r="H3223" s="60">
        <v>130.88999999999999</v>
      </c>
      <c r="I3223" s="60">
        <v>11.9</v>
      </c>
    </row>
    <row r="3224" spans="1:9" x14ac:dyDescent="0.3">
      <c r="A3224" s="60" t="s">
        <v>5788</v>
      </c>
      <c r="B3224" s="60" t="s">
        <v>9153</v>
      </c>
      <c r="C3224" s="60">
        <v>106.94</v>
      </c>
      <c r="E3224" s="60">
        <v>12</v>
      </c>
      <c r="G3224" s="60">
        <v>0</v>
      </c>
      <c r="H3224" s="60">
        <v>12</v>
      </c>
      <c r="I3224" s="60">
        <v>-8.08</v>
      </c>
    </row>
    <row r="3225" spans="1:9" x14ac:dyDescent="0.3">
      <c r="A3225" s="60" t="s">
        <v>2364</v>
      </c>
      <c r="B3225" s="60" t="s">
        <v>2365</v>
      </c>
      <c r="C3225" s="60">
        <v>17350.22</v>
      </c>
      <c r="E3225" s="60">
        <v>32.69</v>
      </c>
      <c r="G3225" s="60">
        <v>0.31</v>
      </c>
      <c r="H3225" s="60">
        <v>45.86</v>
      </c>
      <c r="I3225" s="60">
        <v>4.9400000000000004</v>
      </c>
    </row>
    <row r="3226" spans="1:9" x14ac:dyDescent="0.3">
      <c r="A3226" s="60" t="s">
        <v>5789</v>
      </c>
      <c r="B3226" s="60" t="s">
        <v>9154</v>
      </c>
      <c r="C3226" s="60">
        <v>184.38</v>
      </c>
      <c r="E3226" s="60">
        <v>61.5</v>
      </c>
      <c r="G3226" s="60">
        <v>1.63</v>
      </c>
      <c r="H3226" s="60">
        <v>66.95</v>
      </c>
      <c r="I3226" s="60">
        <v>-14.88</v>
      </c>
    </row>
    <row r="3227" spans="1:9" x14ac:dyDescent="0.3">
      <c r="A3227" s="60" t="s">
        <v>5790</v>
      </c>
      <c r="B3227" s="60" t="s">
        <v>9155</v>
      </c>
      <c r="C3227" s="60">
        <v>714.47</v>
      </c>
      <c r="E3227" s="60">
        <v>9.1</v>
      </c>
      <c r="G3227" s="60">
        <v>0</v>
      </c>
      <c r="H3227" s="60">
        <v>9.36</v>
      </c>
      <c r="I3227" s="60">
        <v>3.56</v>
      </c>
    </row>
    <row r="3228" spans="1:9" x14ac:dyDescent="0.3">
      <c r="A3228" s="60" t="s">
        <v>2366</v>
      </c>
      <c r="B3228" s="60" t="s">
        <v>2367</v>
      </c>
      <c r="C3228" s="60">
        <v>2287.4299999999998</v>
      </c>
      <c r="E3228" s="60">
        <v>60.66</v>
      </c>
      <c r="G3228" s="60">
        <v>0</v>
      </c>
      <c r="H3228" s="60">
        <v>61.42</v>
      </c>
      <c r="I3228" s="60">
        <v>9.36</v>
      </c>
    </row>
    <row r="3229" spans="1:9" x14ac:dyDescent="0.3">
      <c r="A3229" s="60" t="s">
        <v>5791</v>
      </c>
      <c r="B3229" s="60" t="s">
        <v>9156</v>
      </c>
      <c r="C3229" s="60">
        <v>79.13</v>
      </c>
      <c r="E3229" s="60">
        <v>1.62</v>
      </c>
      <c r="G3229" s="60">
        <v>0</v>
      </c>
      <c r="H3229" s="60">
        <v>2.77</v>
      </c>
      <c r="I3229" s="60">
        <v>-476.67</v>
      </c>
    </row>
    <row r="3230" spans="1:9" x14ac:dyDescent="0.3">
      <c r="A3230" s="60" t="s">
        <v>5792</v>
      </c>
      <c r="B3230" s="60" t="s">
        <v>9157</v>
      </c>
      <c r="C3230" s="60">
        <v>130.9</v>
      </c>
      <c r="E3230" s="60">
        <v>8.15</v>
      </c>
      <c r="G3230" s="60">
        <v>0</v>
      </c>
      <c r="H3230" s="60">
        <v>16.41</v>
      </c>
      <c r="I3230" s="60">
        <v>-144.74</v>
      </c>
    </row>
    <row r="3231" spans="1:9" x14ac:dyDescent="0.3">
      <c r="A3231" s="60" t="s">
        <v>5793</v>
      </c>
      <c r="B3231" s="60" t="s">
        <v>9158</v>
      </c>
      <c r="C3231" s="60">
        <v>17.149999999999999</v>
      </c>
      <c r="E3231" s="60">
        <v>1.23</v>
      </c>
      <c r="G3231" s="60">
        <v>0</v>
      </c>
      <c r="H3231" s="60">
        <v>9.98</v>
      </c>
      <c r="I3231" s="60">
        <v>-114.07</v>
      </c>
    </row>
    <row r="3232" spans="1:9" x14ac:dyDescent="0.3">
      <c r="A3232" s="60" t="s">
        <v>2362</v>
      </c>
      <c r="B3232" s="60" t="s">
        <v>2368</v>
      </c>
      <c r="C3232" s="60">
        <v>1369.48</v>
      </c>
      <c r="E3232" s="60">
        <v>25.25</v>
      </c>
      <c r="G3232" s="60">
        <v>5.41</v>
      </c>
      <c r="H3232" s="60">
        <v>31.73</v>
      </c>
      <c r="I3232" s="60">
        <v>2.4700000000000002</v>
      </c>
    </row>
    <row r="3233" spans="1:9" x14ac:dyDescent="0.3">
      <c r="A3233" s="60" t="s">
        <v>5794</v>
      </c>
      <c r="B3233" s="60" t="s">
        <v>9159</v>
      </c>
      <c r="C3233" s="60">
        <v>14.76</v>
      </c>
      <c r="E3233" s="60">
        <v>0.3</v>
      </c>
      <c r="G3233" s="60">
        <v>0</v>
      </c>
      <c r="H3233" s="60">
        <v>0.55000000000000004</v>
      </c>
      <c r="I3233" s="60">
        <v>-179.23</v>
      </c>
    </row>
    <row r="3234" spans="1:9" x14ac:dyDescent="0.3">
      <c r="A3234" s="60" t="s">
        <v>5795</v>
      </c>
      <c r="B3234" s="60" t="s">
        <v>9160</v>
      </c>
      <c r="C3234" s="60">
        <v>77.95</v>
      </c>
      <c r="E3234" s="60">
        <v>1</v>
      </c>
      <c r="G3234" s="60">
        <v>0</v>
      </c>
      <c r="H3234" s="60">
        <v>1.45</v>
      </c>
      <c r="I3234" s="60">
        <v>-7.13</v>
      </c>
    </row>
    <row r="3235" spans="1:9" x14ac:dyDescent="0.3">
      <c r="A3235" s="60" t="s">
        <v>5796</v>
      </c>
      <c r="B3235" s="60" t="s">
        <v>9161</v>
      </c>
      <c r="C3235" s="60">
        <v>483.82</v>
      </c>
      <c r="E3235" s="60">
        <v>13.9</v>
      </c>
      <c r="G3235" s="60">
        <v>0</v>
      </c>
      <c r="H3235" s="60">
        <v>14.38</v>
      </c>
      <c r="I3235" s="60">
        <v>-33.78</v>
      </c>
    </row>
    <row r="3236" spans="1:9" x14ac:dyDescent="0.3">
      <c r="A3236" s="60" t="s">
        <v>5797</v>
      </c>
      <c r="B3236" s="60" t="s">
        <v>9162</v>
      </c>
      <c r="C3236" s="60">
        <v>30.14</v>
      </c>
      <c r="E3236" s="60">
        <v>0.2</v>
      </c>
      <c r="G3236" s="60">
        <v>0</v>
      </c>
      <c r="H3236" s="60">
        <v>0.95</v>
      </c>
      <c r="I3236" s="60">
        <v>-2491.4299999999998</v>
      </c>
    </row>
    <row r="3237" spans="1:9" x14ac:dyDescent="0.3">
      <c r="A3237" s="60" t="s">
        <v>5798</v>
      </c>
      <c r="B3237" s="60" t="s">
        <v>9163</v>
      </c>
      <c r="C3237" s="60">
        <v>12.85</v>
      </c>
      <c r="E3237" s="60">
        <v>0.84</v>
      </c>
      <c r="G3237" s="60">
        <v>0</v>
      </c>
      <c r="H3237" s="60">
        <v>4.29</v>
      </c>
      <c r="I3237" s="60">
        <v>-173.05</v>
      </c>
    </row>
    <row r="3238" spans="1:9" x14ac:dyDescent="0.3">
      <c r="A3238" s="60" t="s">
        <v>2369</v>
      </c>
      <c r="B3238" s="60" t="s">
        <v>2370</v>
      </c>
      <c r="C3238" s="60">
        <v>4860.1000000000004</v>
      </c>
      <c r="E3238" s="60">
        <v>410.17</v>
      </c>
      <c r="G3238" s="60">
        <v>1.56</v>
      </c>
      <c r="H3238" s="60">
        <v>442.62</v>
      </c>
      <c r="I3238" s="60">
        <v>60.19</v>
      </c>
    </row>
    <row r="3239" spans="1:9" x14ac:dyDescent="0.3">
      <c r="A3239" s="60" t="s">
        <v>5799</v>
      </c>
      <c r="B3239" s="60" t="s">
        <v>9164</v>
      </c>
      <c r="C3239" s="60">
        <v>216.02</v>
      </c>
      <c r="E3239" s="60">
        <v>0.76800000000000002</v>
      </c>
      <c r="G3239" s="60">
        <v>0</v>
      </c>
      <c r="H3239" s="60">
        <v>1.1399999999999999</v>
      </c>
      <c r="I3239" s="60">
        <v>28.86</v>
      </c>
    </row>
    <row r="3240" spans="1:9" x14ac:dyDescent="0.3">
      <c r="A3240" s="60" t="s">
        <v>5800</v>
      </c>
      <c r="B3240" s="60" t="s">
        <v>9165</v>
      </c>
      <c r="C3240" s="60">
        <v>703.56</v>
      </c>
      <c r="E3240" s="60">
        <v>15.68</v>
      </c>
      <c r="G3240" s="60">
        <v>8.93</v>
      </c>
      <c r="H3240" s="60">
        <v>19.98</v>
      </c>
      <c r="I3240" s="60">
        <v>6.5</v>
      </c>
    </row>
    <row r="3241" spans="1:9" x14ac:dyDescent="0.3">
      <c r="A3241" s="60" t="s">
        <v>5801</v>
      </c>
      <c r="B3241" s="60" t="s">
        <v>9166</v>
      </c>
      <c r="C3241" s="60">
        <v>1763.84</v>
      </c>
      <c r="E3241" s="60">
        <v>33.840000000000003</v>
      </c>
      <c r="G3241" s="60">
        <v>0</v>
      </c>
      <c r="H3241" s="60">
        <v>38.54</v>
      </c>
      <c r="I3241" s="60">
        <v>-34.479999999999997</v>
      </c>
    </row>
    <row r="3242" spans="1:9" x14ac:dyDescent="0.3">
      <c r="A3242" s="60" t="s">
        <v>5802</v>
      </c>
      <c r="B3242" s="60" t="s">
        <v>9167</v>
      </c>
      <c r="C3242" s="60">
        <v>411.13</v>
      </c>
      <c r="E3242" s="60">
        <v>9.3000000000000007</v>
      </c>
      <c r="G3242" s="60">
        <v>0</v>
      </c>
      <c r="H3242" s="60">
        <v>11.27</v>
      </c>
      <c r="I3242" s="60">
        <v>3.34</v>
      </c>
    </row>
    <row r="3243" spans="1:9" x14ac:dyDescent="0.3">
      <c r="A3243" s="60" t="s">
        <v>5803</v>
      </c>
      <c r="B3243" s="60" t="s">
        <v>9168</v>
      </c>
      <c r="C3243" s="60">
        <v>890.37</v>
      </c>
      <c r="E3243" s="60">
        <v>18.420000000000002</v>
      </c>
      <c r="G3243" s="60">
        <v>1.74</v>
      </c>
      <c r="H3243" s="60">
        <v>18.440000000000001</v>
      </c>
      <c r="I3243" s="60">
        <v>4.2699999999999996</v>
      </c>
    </row>
    <row r="3244" spans="1:9" x14ac:dyDescent="0.3">
      <c r="A3244" s="60" t="s">
        <v>5804</v>
      </c>
      <c r="B3244" s="60" t="s">
        <v>9169</v>
      </c>
      <c r="C3244" s="60">
        <v>6.59</v>
      </c>
      <c r="E3244" s="60">
        <v>0.99</v>
      </c>
      <c r="G3244" s="60">
        <v>0</v>
      </c>
      <c r="H3244" s="60">
        <v>1.45</v>
      </c>
      <c r="I3244" s="60">
        <v>-6.66</v>
      </c>
    </row>
    <row r="3245" spans="1:9" x14ac:dyDescent="0.3">
      <c r="A3245" s="60" t="s">
        <v>2371</v>
      </c>
      <c r="B3245" s="60" t="s">
        <v>2372</v>
      </c>
      <c r="C3245" s="60">
        <v>4630.47</v>
      </c>
      <c r="E3245" s="60">
        <v>54.4</v>
      </c>
      <c r="G3245" s="60">
        <v>2.98</v>
      </c>
      <c r="H3245" s="60">
        <v>59.45</v>
      </c>
      <c r="I3245" s="60">
        <v>16.27</v>
      </c>
    </row>
    <row r="3246" spans="1:9" x14ac:dyDescent="0.3">
      <c r="A3246" s="60" t="s">
        <v>2373</v>
      </c>
      <c r="B3246" s="60" t="s">
        <v>2374</v>
      </c>
      <c r="C3246" s="60">
        <v>49441.79</v>
      </c>
      <c r="E3246" s="60">
        <v>115.21</v>
      </c>
      <c r="G3246" s="60">
        <v>0</v>
      </c>
      <c r="H3246" s="60">
        <v>130.93</v>
      </c>
      <c r="I3246" s="60">
        <v>6.31</v>
      </c>
    </row>
    <row r="3247" spans="1:9" x14ac:dyDescent="0.3">
      <c r="A3247" s="60" t="s">
        <v>2375</v>
      </c>
      <c r="B3247" s="60" t="s">
        <v>2376</v>
      </c>
      <c r="C3247" s="60">
        <v>7989.21</v>
      </c>
      <c r="E3247" s="60">
        <v>40.17</v>
      </c>
      <c r="G3247" s="60">
        <v>0</v>
      </c>
      <c r="H3247" s="60">
        <v>47.21</v>
      </c>
      <c r="I3247" s="60">
        <v>12.41</v>
      </c>
    </row>
    <row r="3248" spans="1:9" x14ac:dyDescent="0.3">
      <c r="A3248" s="60" t="s">
        <v>5805</v>
      </c>
      <c r="B3248" s="60" t="s">
        <v>9170</v>
      </c>
      <c r="C3248" s="60">
        <v>1420.87</v>
      </c>
      <c r="E3248" s="60">
        <v>4.4400000000000004</v>
      </c>
      <c r="G3248" s="60">
        <v>0</v>
      </c>
      <c r="H3248" s="60">
        <v>7.27</v>
      </c>
      <c r="I3248" s="60">
        <v>-10.55</v>
      </c>
    </row>
    <row r="3249" spans="1:9" x14ac:dyDescent="0.3">
      <c r="A3249" s="60" t="s">
        <v>2377</v>
      </c>
      <c r="B3249" s="60" t="s">
        <v>2378</v>
      </c>
      <c r="C3249" s="60">
        <v>1939.77</v>
      </c>
      <c r="E3249" s="60">
        <v>3.78</v>
      </c>
      <c r="G3249" s="60">
        <v>0</v>
      </c>
      <c r="H3249" s="60">
        <v>5.94</v>
      </c>
      <c r="I3249" s="60">
        <v>2.65</v>
      </c>
    </row>
    <row r="3250" spans="1:9" x14ac:dyDescent="0.3">
      <c r="A3250" s="60" t="s">
        <v>2379</v>
      </c>
      <c r="B3250" s="60" t="s">
        <v>2380</v>
      </c>
      <c r="C3250" s="60">
        <v>2394.09</v>
      </c>
      <c r="E3250" s="60">
        <v>22.5</v>
      </c>
      <c r="G3250" s="60">
        <v>0.71</v>
      </c>
      <c r="H3250" s="60">
        <v>23.56</v>
      </c>
      <c r="I3250" s="60">
        <v>12.6</v>
      </c>
    </row>
    <row r="3251" spans="1:9" x14ac:dyDescent="0.3">
      <c r="A3251" s="60" t="s">
        <v>2381</v>
      </c>
      <c r="B3251" s="60" t="s">
        <v>2382</v>
      </c>
      <c r="C3251" s="60">
        <v>1976.97</v>
      </c>
      <c r="E3251" s="60">
        <v>18.399999999999999</v>
      </c>
      <c r="G3251" s="60">
        <v>8.48</v>
      </c>
      <c r="H3251" s="60">
        <v>19.91</v>
      </c>
      <c r="I3251" s="60">
        <v>9.6999999999999993</v>
      </c>
    </row>
    <row r="3252" spans="1:9" x14ac:dyDescent="0.3">
      <c r="A3252" s="60" t="s">
        <v>5806</v>
      </c>
      <c r="B3252" s="60" t="s">
        <v>9171</v>
      </c>
      <c r="C3252" s="60">
        <v>362.26</v>
      </c>
      <c r="E3252" s="60">
        <v>28.15</v>
      </c>
      <c r="G3252" s="60">
        <v>0</v>
      </c>
      <c r="H3252" s="60">
        <v>28.15</v>
      </c>
      <c r="I3252" s="60">
        <v>3.78</v>
      </c>
    </row>
    <row r="3253" spans="1:9" x14ac:dyDescent="0.3">
      <c r="A3253" s="60" t="s">
        <v>5807</v>
      </c>
      <c r="B3253" s="60" t="s">
        <v>9172</v>
      </c>
      <c r="C3253" s="60">
        <v>252.27</v>
      </c>
      <c r="E3253" s="60">
        <v>11.21</v>
      </c>
      <c r="G3253" s="60">
        <v>0</v>
      </c>
      <c r="H3253" s="60">
        <v>21.99</v>
      </c>
      <c r="I3253" s="60">
        <v>9.33</v>
      </c>
    </row>
    <row r="3254" spans="1:9" x14ac:dyDescent="0.3">
      <c r="A3254" s="60" t="s">
        <v>2383</v>
      </c>
      <c r="B3254" s="60" t="s">
        <v>2384</v>
      </c>
      <c r="C3254" s="60">
        <v>2126.86</v>
      </c>
      <c r="E3254" s="60">
        <v>50.5</v>
      </c>
      <c r="G3254" s="60">
        <v>0</v>
      </c>
      <c r="H3254" s="60">
        <v>50.5</v>
      </c>
      <c r="I3254" s="60">
        <v>21.83</v>
      </c>
    </row>
    <row r="3255" spans="1:9" x14ac:dyDescent="0.3">
      <c r="A3255" s="60" t="s">
        <v>5808</v>
      </c>
      <c r="B3255" s="60" t="s">
        <v>9173</v>
      </c>
      <c r="C3255" s="60">
        <v>1420.93</v>
      </c>
      <c r="E3255" s="60">
        <v>11.72</v>
      </c>
      <c r="G3255" s="60">
        <v>0</v>
      </c>
      <c r="H3255" s="60">
        <v>18.59</v>
      </c>
      <c r="I3255" s="60">
        <v>-41.95</v>
      </c>
    </row>
    <row r="3256" spans="1:9" x14ac:dyDescent="0.3">
      <c r="A3256" s="60" t="s">
        <v>5809</v>
      </c>
      <c r="B3256" s="60" t="s">
        <v>9174</v>
      </c>
      <c r="C3256" s="60">
        <v>1057.7</v>
      </c>
      <c r="E3256" s="60">
        <v>69.819999999999993</v>
      </c>
      <c r="G3256" s="60">
        <v>2.58</v>
      </c>
      <c r="H3256" s="60">
        <v>69.819999999999993</v>
      </c>
      <c r="I3256" s="60">
        <v>7.89</v>
      </c>
    </row>
    <row r="3257" spans="1:9" x14ac:dyDescent="0.3">
      <c r="A3257" s="60" t="s">
        <v>2385</v>
      </c>
      <c r="B3257" s="60" t="s">
        <v>2386</v>
      </c>
      <c r="C3257" s="60">
        <v>2800.92</v>
      </c>
      <c r="E3257" s="60">
        <v>70.290000000000006</v>
      </c>
      <c r="G3257" s="60">
        <v>5.12</v>
      </c>
      <c r="H3257" s="60">
        <v>82.39</v>
      </c>
      <c r="I3257" s="60">
        <v>14.12</v>
      </c>
    </row>
    <row r="3258" spans="1:9" x14ac:dyDescent="0.3">
      <c r="A3258" s="60" t="s">
        <v>5810</v>
      </c>
      <c r="B3258" s="60" t="s">
        <v>9175</v>
      </c>
      <c r="C3258" s="60">
        <v>40.229999999999997</v>
      </c>
      <c r="E3258" s="60">
        <v>3.2343000000000002</v>
      </c>
      <c r="G3258" s="60">
        <v>0</v>
      </c>
      <c r="H3258" s="60">
        <v>3.45</v>
      </c>
      <c r="I3258" s="60">
        <v>-1.65</v>
      </c>
    </row>
    <row r="3259" spans="1:9" x14ac:dyDescent="0.3">
      <c r="A3259" s="60" t="s">
        <v>5811</v>
      </c>
      <c r="B3259" s="60" t="s">
        <v>9176</v>
      </c>
      <c r="C3259" s="60">
        <v>293.35000000000002</v>
      </c>
      <c r="E3259" s="60">
        <v>25.99</v>
      </c>
      <c r="G3259" s="60">
        <v>1.23</v>
      </c>
      <c r="H3259" s="60">
        <v>49</v>
      </c>
      <c r="I3259" s="60">
        <v>93.95</v>
      </c>
    </row>
    <row r="3260" spans="1:9" x14ac:dyDescent="0.3">
      <c r="A3260" s="60" t="s">
        <v>2387</v>
      </c>
      <c r="B3260" s="60" t="s">
        <v>2388</v>
      </c>
      <c r="C3260" s="60">
        <v>9162.86</v>
      </c>
      <c r="E3260" s="60">
        <v>4.4850000000000003</v>
      </c>
      <c r="G3260" s="60">
        <v>2.21</v>
      </c>
      <c r="H3260" s="60">
        <v>4.79</v>
      </c>
      <c r="I3260" s="60">
        <v>5.12</v>
      </c>
    </row>
    <row r="3261" spans="1:9" x14ac:dyDescent="0.3">
      <c r="A3261" s="60" t="s">
        <v>2389</v>
      </c>
      <c r="B3261" s="60" t="s">
        <v>2390</v>
      </c>
      <c r="C3261" s="60">
        <v>7006.64</v>
      </c>
      <c r="E3261" s="60">
        <v>21.71</v>
      </c>
      <c r="G3261" s="60">
        <v>3.04</v>
      </c>
      <c r="H3261" s="60">
        <v>26.77</v>
      </c>
      <c r="I3261" s="60">
        <v>8.76</v>
      </c>
    </row>
    <row r="3262" spans="1:9" x14ac:dyDescent="0.3">
      <c r="A3262" s="60" t="s">
        <v>2391</v>
      </c>
      <c r="B3262" s="60" t="s">
        <v>2392</v>
      </c>
      <c r="C3262" s="60">
        <v>3967.33</v>
      </c>
      <c r="E3262" s="60">
        <v>66.680000000000007</v>
      </c>
      <c r="G3262" s="60">
        <v>0.59</v>
      </c>
      <c r="H3262" s="60">
        <v>68.88</v>
      </c>
      <c r="I3262" s="60">
        <v>13.28</v>
      </c>
    </row>
    <row r="3263" spans="1:9" x14ac:dyDescent="0.3">
      <c r="A3263" s="60" t="s">
        <v>5812</v>
      </c>
      <c r="B3263" s="60" t="s">
        <v>9177</v>
      </c>
      <c r="C3263" s="60">
        <v>76.62</v>
      </c>
      <c r="E3263" s="60">
        <v>9.9</v>
      </c>
      <c r="G3263" s="60">
        <v>0</v>
      </c>
      <c r="H3263" s="60">
        <v>13.29</v>
      </c>
      <c r="I3263" s="60">
        <v>9.91</v>
      </c>
    </row>
    <row r="3264" spans="1:9" x14ac:dyDescent="0.3">
      <c r="A3264" s="60" t="s">
        <v>5813</v>
      </c>
      <c r="B3264" s="60" t="s">
        <v>9178</v>
      </c>
      <c r="C3264" s="60">
        <v>181.41</v>
      </c>
      <c r="E3264" s="60">
        <v>1.8</v>
      </c>
      <c r="G3264" s="60">
        <v>0</v>
      </c>
      <c r="H3264" s="60">
        <v>6.91</v>
      </c>
      <c r="I3264" s="60">
        <v>-120.51</v>
      </c>
    </row>
    <row r="3265" spans="1:9" x14ac:dyDescent="0.3">
      <c r="A3265" s="60" t="s">
        <v>5814</v>
      </c>
      <c r="B3265" s="60" t="s">
        <v>9179</v>
      </c>
      <c r="C3265" s="60">
        <v>472.56</v>
      </c>
      <c r="E3265" s="60">
        <v>40.4</v>
      </c>
      <c r="G3265" s="60">
        <v>0</v>
      </c>
      <c r="H3265" s="60">
        <v>40.76</v>
      </c>
      <c r="I3265" s="60">
        <v>59.32</v>
      </c>
    </row>
    <row r="3266" spans="1:9" x14ac:dyDescent="0.3">
      <c r="A3266" s="60" t="s">
        <v>2393</v>
      </c>
      <c r="B3266" s="60" t="s">
        <v>2394</v>
      </c>
      <c r="C3266" s="60">
        <v>5618.32</v>
      </c>
      <c r="E3266" s="60">
        <v>14.015000000000001</v>
      </c>
      <c r="G3266" s="60">
        <v>0</v>
      </c>
      <c r="H3266" s="60">
        <v>16.5</v>
      </c>
      <c r="I3266" s="60">
        <v>7.26</v>
      </c>
    </row>
    <row r="3267" spans="1:9" x14ac:dyDescent="0.3">
      <c r="A3267" s="60" t="s">
        <v>5815</v>
      </c>
      <c r="B3267" s="60" t="s">
        <v>9180</v>
      </c>
      <c r="C3267" s="60">
        <v>6772.31</v>
      </c>
      <c r="E3267" s="60">
        <v>2.6</v>
      </c>
      <c r="G3267" s="60">
        <v>0</v>
      </c>
      <c r="H3267" s="60">
        <v>3.25</v>
      </c>
      <c r="I3267" s="60">
        <v>7.23</v>
      </c>
    </row>
    <row r="3268" spans="1:9" x14ac:dyDescent="0.3">
      <c r="A3268" s="60" t="s">
        <v>115</v>
      </c>
      <c r="B3268" s="60" t="s">
        <v>116</v>
      </c>
      <c r="C3268" s="60">
        <v>28096.92</v>
      </c>
      <c r="E3268" s="60">
        <v>23.56</v>
      </c>
      <c r="G3268" s="60">
        <v>0.33</v>
      </c>
      <c r="H3268" s="60">
        <v>24.26</v>
      </c>
      <c r="I3268" s="60">
        <v>13.07</v>
      </c>
    </row>
    <row r="3269" spans="1:9" x14ac:dyDescent="0.3">
      <c r="A3269" s="60" t="s">
        <v>5816</v>
      </c>
      <c r="B3269" s="60" t="s">
        <v>9181</v>
      </c>
      <c r="C3269" s="60">
        <v>12.52</v>
      </c>
      <c r="E3269" s="60">
        <v>0.13100000000000001</v>
      </c>
      <c r="G3269" s="60">
        <v>0</v>
      </c>
      <c r="H3269" s="60">
        <v>0.15</v>
      </c>
      <c r="I3269" s="60">
        <v>-24.56</v>
      </c>
    </row>
    <row r="3270" spans="1:9" x14ac:dyDescent="0.3">
      <c r="A3270" s="60" t="s">
        <v>2395</v>
      </c>
      <c r="B3270" s="60" t="s">
        <v>2396</v>
      </c>
      <c r="C3270" s="60">
        <v>2821.41</v>
      </c>
      <c r="E3270" s="60">
        <v>32.75</v>
      </c>
      <c r="G3270" s="60">
        <v>2.93</v>
      </c>
      <c r="H3270" s="60">
        <v>38.71</v>
      </c>
      <c r="I3270" s="60">
        <v>11.54</v>
      </c>
    </row>
    <row r="3271" spans="1:9" x14ac:dyDescent="0.3">
      <c r="A3271" s="60" t="s">
        <v>5817</v>
      </c>
      <c r="B3271" s="60" t="s">
        <v>9182</v>
      </c>
      <c r="C3271" s="60">
        <v>625.23</v>
      </c>
      <c r="E3271" s="60">
        <v>7.59</v>
      </c>
      <c r="G3271" s="60">
        <v>0</v>
      </c>
      <c r="H3271" s="60">
        <v>18.52</v>
      </c>
      <c r="I3271" s="60">
        <v>-51.8</v>
      </c>
    </row>
    <row r="3272" spans="1:9" x14ac:dyDescent="0.3">
      <c r="A3272" s="60" t="s">
        <v>2397</v>
      </c>
      <c r="B3272" s="60" t="s">
        <v>2398</v>
      </c>
      <c r="C3272" s="60">
        <v>85103.67</v>
      </c>
      <c r="E3272" s="60">
        <v>51.1</v>
      </c>
      <c r="G3272" s="60">
        <v>1.25</v>
      </c>
      <c r="H3272" s="60">
        <v>67.17</v>
      </c>
      <c r="I3272" s="60">
        <v>30.56</v>
      </c>
    </row>
    <row r="3273" spans="1:9" x14ac:dyDescent="0.3">
      <c r="A3273" s="60" t="s">
        <v>5818</v>
      </c>
      <c r="B3273" s="60" t="s">
        <v>9183</v>
      </c>
      <c r="C3273" s="60">
        <v>259.19</v>
      </c>
      <c r="E3273" s="60">
        <v>37.25</v>
      </c>
      <c r="G3273" s="60">
        <v>3.28</v>
      </c>
      <c r="H3273" s="60">
        <v>37.25</v>
      </c>
      <c r="I3273" s="60">
        <v>8.4</v>
      </c>
    </row>
    <row r="3274" spans="1:9" x14ac:dyDescent="0.3">
      <c r="A3274" s="60" t="s">
        <v>5819</v>
      </c>
      <c r="B3274" s="60" t="s">
        <v>9184</v>
      </c>
      <c r="C3274" s="60">
        <v>2130.52</v>
      </c>
      <c r="E3274" s="60">
        <v>13.94</v>
      </c>
      <c r="G3274" s="60">
        <v>0</v>
      </c>
      <c r="H3274" s="60">
        <v>19.68</v>
      </c>
      <c r="I3274" s="60">
        <v>-8769.15</v>
      </c>
    </row>
    <row r="3275" spans="1:9" x14ac:dyDescent="0.3">
      <c r="A3275" s="60" t="s">
        <v>5820</v>
      </c>
      <c r="B3275" s="60" t="s">
        <v>9185</v>
      </c>
      <c r="C3275" s="60">
        <v>309.27999999999997</v>
      </c>
      <c r="E3275" s="60">
        <v>6.35</v>
      </c>
      <c r="G3275" s="60">
        <v>0</v>
      </c>
      <c r="H3275" s="60">
        <v>6.35</v>
      </c>
      <c r="I3275" s="60">
        <v>0.12</v>
      </c>
    </row>
    <row r="3276" spans="1:9" x14ac:dyDescent="0.3">
      <c r="A3276" s="60" t="s">
        <v>5821</v>
      </c>
      <c r="B3276" s="60" t="s">
        <v>9186</v>
      </c>
      <c r="C3276" s="60">
        <v>394.2</v>
      </c>
      <c r="E3276" s="60">
        <v>13.53</v>
      </c>
      <c r="G3276" s="60">
        <v>0</v>
      </c>
      <c r="H3276" s="60">
        <v>38.42</v>
      </c>
      <c r="I3276" s="60">
        <v>-56.48</v>
      </c>
    </row>
    <row r="3277" spans="1:9" x14ac:dyDescent="0.3">
      <c r="A3277" s="60" t="s">
        <v>5822</v>
      </c>
      <c r="B3277" s="60" t="s">
        <v>9187</v>
      </c>
      <c r="C3277" s="60">
        <v>547.87</v>
      </c>
      <c r="E3277" s="60">
        <v>17.600000000000001</v>
      </c>
      <c r="G3277" s="60">
        <v>0</v>
      </c>
      <c r="H3277" s="60">
        <v>24.99</v>
      </c>
      <c r="I3277" s="60">
        <v>23.41</v>
      </c>
    </row>
    <row r="3278" spans="1:9" x14ac:dyDescent="0.3">
      <c r="A3278" s="60" t="s">
        <v>2399</v>
      </c>
      <c r="B3278" s="60" t="s">
        <v>2400</v>
      </c>
      <c r="C3278" s="60">
        <v>15240.81</v>
      </c>
      <c r="E3278" s="60">
        <v>42.64</v>
      </c>
      <c r="G3278" s="60">
        <v>2.91</v>
      </c>
      <c r="H3278" s="60">
        <v>55.81</v>
      </c>
      <c r="I3278" s="60">
        <v>21.5</v>
      </c>
    </row>
    <row r="3279" spans="1:9" x14ac:dyDescent="0.3">
      <c r="A3279" s="60" t="s">
        <v>5823</v>
      </c>
      <c r="B3279" s="60" t="s">
        <v>9188</v>
      </c>
      <c r="C3279" s="60">
        <v>76.8</v>
      </c>
      <c r="E3279" s="60">
        <v>1.26</v>
      </c>
      <c r="G3279" s="60">
        <v>0</v>
      </c>
      <c r="H3279" s="60">
        <v>2.06</v>
      </c>
      <c r="I3279" s="60">
        <v>-2840.55</v>
      </c>
    </row>
    <row r="3280" spans="1:9" x14ac:dyDescent="0.3">
      <c r="A3280" s="60" t="s">
        <v>2401</v>
      </c>
      <c r="B3280" s="60" t="s">
        <v>2402</v>
      </c>
      <c r="C3280" s="60">
        <v>10188.700000000001</v>
      </c>
      <c r="E3280" s="60">
        <v>10</v>
      </c>
      <c r="G3280" s="60">
        <v>10.56</v>
      </c>
      <c r="H3280" s="60">
        <v>11.25</v>
      </c>
      <c r="I3280" s="60">
        <v>10.78</v>
      </c>
    </row>
    <row r="3281" spans="1:9" x14ac:dyDescent="0.3">
      <c r="A3281" s="60" t="s">
        <v>5824</v>
      </c>
      <c r="B3281" s="60" t="s">
        <v>9189</v>
      </c>
      <c r="C3281" s="60">
        <v>184.03</v>
      </c>
      <c r="E3281" s="60">
        <v>1.68</v>
      </c>
      <c r="G3281" s="60">
        <v>0</v>
      </c>
      <c r="H3281" s="60">
        <v>1.79</v>
      </c>
      <c r="I3281" s="60">
        <v>-8.41</v>
      </c>
    </row>
    <row r="3282" spans="1:9" x14ac:dyDescent="0.3">
      <c r="A3282" s="60" t="s">
        <v>5825</v>
      </c>
      <c r="B3282" s="60" t="s">
        <v>9190</v>
      </c>
      <c r="C3282" s="60">
        <v>791.43</v>
      </c>
      <c r="E3282" s="60">
        <v>9.3000000000000007</v>
      </c>
      <c r="G3282" s="60">
        <v>0</v>
      </c>
      <c r="H3282" s="60">
        <v>20.55</v>
      </c>
      <c r="I3282" s="60">
        <v>-97.66</v>
      </c>
    </row>
    <row r="3283" spans="1:9" x14ac:dyDescent="0.3">
      <c r="A3283" s="60" t="s">
        <v>5826</v>
      </c>
      <c r="B3283" s="60" t="s">
        <v>9191</v>
      </c>
      <c r="C3283" s="60">
        <v>971.13</v>
      </c>
      <c r="E3283" s="60">
        <v>13.95</v>
      </c>
      <c r="G3283" s="60">
        <v>9.75</v>
      </c>
      <c r="H3283" s="60">
        <v>14.28</v>
      </c>
      <c r="I3283" s="60">
        <v>10.45</v>
      </c>
    </row>
    <row r="3284" spans="1:9" x14ac:dyDescent="0.3">
      <c r="A3284" s="60" t="s">
        <v>5827</v>
      </c>
      <c r="B3284" s="60" t="s">
        <v>9192</v>
      </c>
      <c r="C3284" s="60">
        <v>535.21</v>
      </c>
      <c r="E3284" s="60">
        <v>9.0500000000000007</v>
      </c>
      <c r="G3284" s="60">
        <v>0</v>
      </c>
      <c r="H3284" s="60">
        <v>9.0500000000000007</v>
      </c>
      <c r="I3284" s="60">
        <v>-0.13</v>
      </c>
    </row>
    <row r="3285" spans="1:9" x14ac:dyDescent="0.3">
      <c r="A3285" s="60" t="s">
        <v>5828</v>
      </c>
      <c r="B3285" s="60" t="s">
        <v>9193</v>
      </c>
      <c r="C3285" s="60">
        <v>171.14</v>
      </c>
      <c r="E3285" s="60">
        <v>2.06</v>
      </c>
      <c r="G3285" s="60">
        <v>0</v>
      </c>
      <c r="H3285" s="60">
        <v>4.58</v>
      </c>
      <c r="I3285" s="60">
        <v>2.0299999999999998</v>
      </c>
    </row>
    <row r="3286" spans="1:9" x14ac:dyDescent="0.3">
      <c r="A3286" s="60" t="s">
        <v>2403</v>
      </c>
      <c r="B3286" s="60" t="s">
        <v>2404</v>
      </c>
      <c r="C3286" s="60">
        <v>19095.759999999998</v>
      </c>
      <c r="E3286" s="60">
        <v>5.37</v>
      </c>
      <c r="G3286" s="60">
        <v>0.45</v>
      </c>
      <c r="H3286" s="60">
        <v>6.31</v>
      </c>
      <c r="I3286" s="60">
        <v>4.75</v>
      </c>
    </row>
    <row r="3287" spans="1:9" x14ac:dyDescent="0.3">
      <c r="A3287" s="60" t="s">
        <v>5829</v>
      </c>
      <c r="B3287" s="60" t="s">
        <v>9194</v>
      </c>
      <c r="C3287" s="60">
        <v>151.38</v>
      </c>
      <c r="E3287" s="60">
        <v>7.73</v>
      </c>
      <c r="G3287" s="60">
        <v>0</v>
      </c>
      <c r="H3287" s="60">
        <v>8.2799999999999994</v>
      </c>
      <c r="I3287" s="60">
        <v>-13.29</v>
      </c>
    </row>
    <row r="3288" spans="1:9" x14ac:dyDescent="0.3">
      <c r="A3288" s="60" t="s">
        <v>5830</v>
      </c>
      <c r="B3288" s="60" t="s">
        <v>9195</v>
      </c>
      <c r="C3288" s="60">
        <v>2.59</v>
      </c>
      <c r="E3288" s="60">
        <v>0.13339999999999999</v>
      </c>
      <c r="G3288" s="60">
        <v>0</v>
      </c>
      <c r="H3288" s="60">
        <v>0.4</v>
      </c>
      <c r="I3288" s="60">
        <v>-44.82</v>
      </c>
    </row>
    <row r="3289" spans="1:9" x14ac:dyDescent="0.3">
      <c r="A3289" s="60" t="s">
        <v>5831</v>
      </c>
      <c r="B3289" s="60" t="s">
        <v>9196</v>
      </c>
      <c r="C3289" s="60">
        <v>254.49</v>
      </c>
      <c r="E3289" s="60">
        <v>1.69</v>
      </c>
      <c r="G3289" s="60">
        <v>11.83</v>
      </c>
      <c r="H3289" s="60">
        <v>3.56</v>
      </c>
      <c r="I3289" s="60">
        <v>11.62</v>
      </c>
    </row>
    <row r="3290" spans="1:9" x14ac:dyDescent="0.3">
      <c r="A3290" s="60" t="s">
        <v>5832</v>
      </c>
      <c r="B3290" s="60" t="s">
        <v>9197</v>
      </c>
      <c r="C3290" s="60">
        <v>468.53</v>
      </c>
      <c r="E3290" s="60">
        <v>17.2</v>
      </c>
      <c r="G3290" s="60">
        <v>1.63</v>
      </c>
      <c r="H3290" s="60">
        <v>20.21</v>
      </c>
      <c r="I3290" s="60">
        <v>11.5</v>
      </c>
    </row>
    <row r="3291" spans="1:9" x14ac:dyDescent="0.3">
      <c r="A3291" s="60" t="s">
        <v>5833</v>
      </c>
      <c r="B3291" s="60" t="s">
        <v>9198</v>
      </c>
      <c r="C3291" s="60">
        <v>2166.12</v>
      </c>
      <c r="E3291" s="60">
        <v>50.97</v>
      </c>
      <c r="G3291" s="60">
        <v>0.94</v>
      </c>
      <c r="H3291" s="60">
        <v>50.97</v>
      </c>
      <c r="I3291" s="60">
        <v>11.83</v>
      </c>
    </row>
    <row r="3292" spans="1:9" x14ac:dyDescent="0.3">
      <c r="A3292" s="60" t="s">
        <v>2405</v>
      </c>
      <c r="B3292" s="60" t="s">
        <v>2406</v>
      </c>
      <c r="C3292" s="60">
        <v>6085.05</v>
      </c>
      <c r="E3292" s="60">
        <v>41.36</v>
      </c>
      <c r="G3292" s="60">
        <v>4.4000000000000004</v>
      </c>
      <c r="H3292" s="60">
        <v>53.46</v>
      </c>
      <c r="I3292" s="60">
        <v>7.44</v>
      </c>
    </row>
    <row r="3293" spans="1:9" x14ac:dyDescent="0.3">
      <c r="A3293" s="60" t="s">
        <v>5834</v>
      </c>
      <c r="B3293" s="60" t="s">
        <v>9199</v>
      </c>
      <c r="C3293" s="60">
        <v>31.08</v>
      </c>
      <c r="E3293" s="60">
        <v>2.8</v>
      </c>
      <c r="G3293" s="60">
        <v>0</v>
      </c>
      <c r="H3293" s="60">
        <v>3.24</v>
      </c>
      <c r="I3293" s="60">
        <v>-6.63</v>
      </c>
    </row>
    <row r="3294" spans="1:9" x14ac:dyDescent="0.3">
      <c r="A3294" s="60" t="s">
        <v>5835</v>
      </c>
      <c r="B3294" s="60" t="s">
        <v>9200</v>
      </c>
      <c r="C3294" s="60">
        <v>74.5</v>
      </c>
      <c r="E3294" s="60">
        <v>1.28</v>
      </c>
      <c r="G3294" s="60">
        <v>0</v>
      </c>
      <c r="H3294" s="60">
        <v>3.27</v>
      </c>
      <c r="I3294" s="60">
        <v>-52.25</v>
      </c>
    </row>
    <row r="3295" spans="1:9" x14ac:dyDescent="0.3">
      <c r="A3295" s="60" t="s">
        <v>5836</v>
      </c>
      <c r="B3295" s="60" t="s">
        <v>9201</v>
      </c>
      <c r="C3295" s="60">
        <v>96.18</v>
      </c>
      <c r="E3295" s="60">
        <v>3.35</v>
      </c>
      <c r="G3295" s="60">
        <v>1.83</v>
      </c>
      <c r="H3295" s="60">
        <v>3.35</v>
      </c>
      <c r="I3295" s="60">
        <v>-0.61</v>
      </c>
    </row>
    <row r="3296" spans="1:9" x14ac:dyDescent="0.3">
      <c r="A3296" s="60" t="s">
        <v>2407</v>
      </c>
      <c r="B3296" s="60" t="s">
        <v>2408</v>
      </c>
      <c r="C3296" s="60">
        <v>1379.69</v>
      </c>
      <c r="E3296" s="60">
        <v>24.53</v>
      </c>
      <c r="G3296" s="60">
        <v>0</v>
      </c>
      <c r="H3296" s="60">
        <v>32.92</v>
      </c>
      <c r="I3296" s="60">
        <v>21.87</v>
      </c>
    </row>
    <row r="3297" spans="1:9" x14ac:dyDescent="0.3">
      <c r="A3297" s="60" t="s">
        <v>5837</v>
      </c>
      <c r="B3297" s="60" t="s">
        <v>9202</v>
      </c>
      <c r="C3297" s="60">
        <v>64.319999999999993</v>
      </c>
      <c r="E3297" s="60">
        <v>16</v>
      </c>
      <c r="G3297" s="60">
        <v>0</v>
      </c>
      <c r="H3297" s="60">
        <v>16.25</v>
      </c>
      <c r="I3297" s="60">
        <v>7.57</v>
      </c>
    </row>
    <row r="3298" spans="1:9" x14ac:dyDescent="0.3">
      <c r="A3298" s="60" t="s">
        <v>2409</v>
      </c>
      <c r="B3298" s="60" t="s">
        <v>2410</v>
      </c>
      <c r="C3298" s="60">
        <v>43265.27</v>
      </c>
      <c r="E3298" s="60">
        <v>245.46</v>
      </c>
      <c r="G3298" s="60">
        <v>1.47</v>
      </c>
      <c r="H3298" s="60">
        <v>251.12</v>
      </c>
      <c r="I3298" s="60">
        <v>34.1</v>
      </c>
    </row>
    <row r="3299" spans="1:9" x14ac:dyDescent="0.3">
      <c r="A3299" s="60" t="s">
        <v>5838</v>
      </c>
      <c r="B3299" s="60" t="s">
        <v>9203</v>
      </c>
      <c r="C3299" s="60">
        <v>116.61</v>
      </c>
      <c r="E3299" s="60">
        <v>1.85</v>
      </c>
      <c r="G3299" s="60">
        <v>0</v>
      </c>
      <c r="H3299" s="60">
        <v>5.74</v>
      </c>
      <c r="I3299" s="60">
        <v>-7.02</v>
      </c>
    </row>
    <row r="3300" spans="1:9" x14ac:dyDescent="0.3">
      <c r="A3300" s="60" t="s">
        <v>101</v>
      </c>
      <c r="B3300" s="60" t="s">
        <v>102</v>
      </c>
      <c r="C3300" s="60">
        <v>24276.46</v>
      </c>
      <c r="E3300" s="60">
        <v>4.16</v>
      </c>
      <c r="G3300" s="60">
        <v>4.87</v>
      </c>
      <c r="H3300" s="60">
        <v>7.46</v>
      </c>
      <c r="I3300" s="60">
        <v>6.34</v>
      </c>
    </row>
    <row r="3301" spans="1:9" x14ac:dyDescent="0.3">
      <c r="A3301" s="60" t="s">
        <v>2411</v>
      </c>
      <c r="B3301" s="60" t="s">
        <v>2412</v>
      </c>
      <c r="C3301" s="60">
        <v>2474.48</v>
      </c>
      <c r="E3301" s="60">
        <v>23.77</v>
      </c>
      <c r="G3301" s="60">
        <v>0</v>
      </c>
      <c r="H3301" s="60">
        <v>24.18</v>
      </c>
      <c r="I3301" s="60">
        <v>20.309999999999999</v>
      </c>
    </row>
    <row r="3302" spans="1:9" x14ac:dyDescent="0.3">
      <c r="A3302" s="60" t="s">
        <v>5839</v>
      </c>
      <c r="B3302" s="60" t="s">
        <v>9204</v>
      </c>
      <c r="C3302" s="60">
        <v>13298.25</v>
      </c>
      <c r="E3302" s="60">
        <v>35.21</v>
      </c>
      <c r="G3302" s="60">
        <v>0.56999999999999995</v>
      </c>
      <c r="H3302" s="60">
        <v>38.61</v>
      </c>
      <c r="I3302" s="60">
        <v>-0.71</v>
      </c>
    </row>
    <row r="3303" spans="1:9" x14ac:dyDescent="0.3">
      <c r="A3303" s="60" t="s">
        <v>5840</v>
      </c>
      <c r="B3303" s="60" t="s">
        <v>9205</v>
      </c>
      <c r="C3303" s="60">
        <v>3.71</v>
      </c>
      <c r="E3303" s="60">
        <v>0.04</v>
      </c>
      <c r="G3303" s="60">
        <v>0</v>
      </c>
      <c r="H3303" s="60">
        <v>0.19</v>
      </c>
      <c r="I3303" s="60">
        <v>-3.15</v>
      </c>
    </row>
    <row r="3304" spans="1:9" x14ac:dyDescent="0.3">
      <c r="A3304" s="60" t="s">
        <v>5841</v>
      </c>
      <c r="B3304" s="60" t="s">
        <v>9206</v>
      </c>
      <c r="C3304" s="60">
        <v>671.66</v>
      </c>
      <c r="E3304" s="60">
        <v>19.5</v>
      </c>
      <c r="G3304" s="60">
        <v>0</v>
      </c>
      <c r="H3304" s="60">
        <v>19.5</v>
      </c>
      <c r="I3304" s="60">
        <v>14.4</v>
      </c>
    </row>
    <row r="3305" spans="1:9" x14ac:dyDescent="0.3">
      <c r="A3305" s="60" t="s">
        <v>5842</v>
      </c>
      <c r="B3305" s="60" t="s">
        <v>9207</v>
      </c>
      <c r="C3305" s="60">
        <v>14235.44</v>
      </c>
      <c r="E3305" s="60">
        <v>85.75</v>
      </c>
      <c r="G3305" s="60">
        <v>0</v>
      </c>
      <c r="H3305" s="60">
        <v>89.99</v>
      </c>
      <c r="I3305" s="60">
        <v>-38.729999999999997</v>
      </c>
    </row>
    <row r="3306" spans="1:9" x14ac:dyDescent="0.3">
      <c r="A3306" s="60" t="s">
        <v>2413</v>
      </c>
      <c r="B3306" s="60" t="s">
        <v>2414</v>
      </c>
      <c r="C3306" s="60">
        <v>1423.67</v>
      </c>
      <c r="E3306" s="60">
        <v>85</v>
      </c>
      <c r="G3306" s="60">
        <v>1.55</v>
      </c>
      <c r="H3306" s="60">
        <v>85</v>
      </c>
      <c r="I3306" s="60">
        <v>22.2</v>
      </c>
    </row>
    <row r="3307" spans="1:9" x14ac:dyDescent="0.3">
      <c r="A3307" s="60" t="s">
        <v>5843</v>
      </c>
      <c r="B3307" s="60" t="s">
        <v>9208</v>
      </c>
      <c r="C3307" s="60">
        <v>632.36</v>
      </c>
      <c r="E3307" s="60">
        <v>91</v>
      </c>
      <c r="G3307" s="60">
        <v>1.1000000000000001</v>
      </c>
      <c r="H3307" s="60">
        <v>95.67</v>
      </c>
      <c r="I3307" s="60">
        <v>11.97</v>
      </c>
    </row>
    <row r="3308" spans="1:9" x14ac:dyDescent="0.3">
      <c r="A3308" s="60" t="s">
        <v>5844</v>
      </c>
      <c r="B3308" s="60" t="s">
        <v>9209</v>
      </c>
      <c r="C3308" s="60">
        <v>3188.53</v>
      </c>
      <c r="E3308" s="60">
        <v>3.75</v>
      </c>
      <c r="G3308" s="60">
        <v>0</v>
      </c>
      <c r="H3308" s="60">
        <v>5.23</v>
      </c>
      <c r="I3308" s="60">
        <v>-0.98</v>
      </c>
    </row>
    <row r="3309" spans="1:9" x14ac:dyDescent="0.3">
      <c r="A3309" s="60" t="s">
        <v>2415</v>
      </c>
      <c r="B3309" s="60" t="s">
        <v>2416</v>
      </c>
      <c r="C3309" s="60">
        <v>1274.82</v>
      </c>
      <c r="E3309" s="60">
        <v>59.68</v>
      </c>
      <c r="G3309" s="60">
        <v>1.41</v>
      </c>
      <c r="H3309" s="60">
        <v>60.21</v>
      </c>
      <c r="I3309" s="60">
        <v>7.81</v>
      </c>
    </row>
    <row r="3310" spans="1:9" x14ac:dyDescent="0.3">
      <c r="A3310" s="60" t="s">
        <v>5845</v>
      </c>
      <c r="B3310" s="60" t="s">
        <v>9210</v>
      </c>
      <c r="C3310" s="60">
        <v>568.83000000000004</v>
      </c>
      <c r="E3310" s="60">
        <v>13.44</v>
      </c>
      <c r="G3310" s="60">
        <v>0</v>
      </c>
      <c r="H3310" s="60">
        <v>18.22</v>
      </c>
      <c r="I3310" s="60">
        <v>4.18</v>
      </c>
    </row>
    <row r="3311" spans="1:9" x14ac:dyDescent="0.3">
      <c r="A3311" s="60" t="s">
        <v>5846</v>
      </c>
      <c r="B3311" s="60" t="s">
        <v>9211</v>
      </c>
      <c r="C3311" s="60">
        <v>302.20999999999998</v>
      </c>
      <c r="E3311" s="60">
        <v>3.51</v>
      </c>
      <c r="G3311" s="60">
        <v>0</v>
      </c>
      <c r="H3311" s="60">
        <v>5.22</v>
      </c>
      <c r="I3311" s="60">
        <v>8.26</v>
      </c>
    </row>
    <row r="3312" spans="1:9" x14ac:dyDescent="0.3">
      <c r="A3312" s="60" t="s">
        <v>5847</v>
      </c>
      <c r="B3312" s="60" t="s">
        <v>9212</v>
      </c>
      <c r="C3312" s="60">
        <v>609.51</v>
      </c>
      <c r="E3312" s="60">
        <v>7.2</v>
      </c>
      <c r="G3312" s="60">
        <v>0</v>
      </c>
      <c r="H3312" s="60">
        <v>7.7</v>
      </c>
      <c r="I3312" s="60">
        <v>-7.64</v>
      </c>
    </row>
    <row r="3313" spans="1:9" x14ac:dyDescent="0.3">
      <c r="A3313" s="60" t="s">
        <v>2417</v>
      </c>
      <c r="B3313" s="60" t="s">
        <v>2418</v>
      </c>
      <c r="C3313" s="60">
        <v>42565</v>
      </c>
      <c r="E3313" s="60">
        <v>10.51</v>
      </c>
      <c r="G3313" s="60">
        <v>5.63</v>
      </c>
      <c r="H3313" s="60">
        <v>11.17</v>
      </c>
      <c r="I3313" s="60">
        <v>11.65</v>
      </c>
    </row>
    <row r="3314" spans="1:9" x14ac:dyDescent="0.3">
      <c r="A3314" s="60" t="s">
        <v>5848</v>
      </c>
      <c r="B3314" s="60" t="s">
        <v>9213</v>
      </c>
      <c r="C3314" s="60">
        <v>334.4</v>
      </c>
      <c r="E3314" s="60">
        <v>16</v>
      </c>
      <c r="G3314" s="60">
        <v>2</v>
      </c>
      <c r="H3314" s="60">
        <v>16.96</v>
      </c>
      <c r="I3314" s="60">
        <v>35.36</v>
      </c>
    </row>
    <row r="3315" spans="1:9" x14ac:dyDescent="0.3">
      <c r="A3315" s="60" t="s">
        <v>5849</v>
      </c>
      <c r="B3315" s="60" t="s">
        <v>9214</v>
      </c>
      <c r="C3315" s="60">
        <v>952.28</v>
      </c>
      <c r="E3315" s="60">
        <v>38.962600000000002</v>
      </c>
      <c r="G3315" s="60">
        <v>4.93</v>
      </c>
      <c r="H3315" s="60">
        <v>42.03</v>
      </c>
      <c r="I3315" s="60">
        <v>35.36</v>
      </c>
    </row>
    <row r="3316" spans="1:9" x14ac:dyDescent="0.3">
      <c r="A3316" s="60" t="s">
        <v>5850</v>
      </c>
      <c r="B3316" s="60" t="s">
        <v>9215</v>
      </c>
      <c r="C3316" s="60">
        <v>608.51</v>
      </c>
      <c r="E3316" s="60">
        <v>10.86</v>
      </c>
      <c r="G3316" s="60">
        <v>5.52</v>
      </c>
      <c r="H3316" s="60">
        <v>12.11</v>
      </c>
      <c r="I3316" s="60">
        <v>-8.18</v>
      </c>
    </row>
    <row r="3317" spans="1:9" x14ac:dyDescent="0.3">
      <c r="A3317" s="60" t="s">
        <v>2419</v>
      </c>
      <c r="B3317" s="60" t="s">
        <v>2420</v>
      </c>
      <c r="C3317" s="60">
        <v>2599.21</v>
      </c>
      <c r="E3317" s="60">
        <v>14.38</v>
      </c>
      <c r="G3317" s="60">
        <v>11.13</v>
      </c>
      <c r="H3317" s="60">
        <v>19.190000000000001</v>
      </c>
      <c r="I3317" s="60">
        <v>14.64</v>
      </c>
    </row>
    <row r="3318" spans="1:9" x14ac:dyDescent="0.3">
      <c r="A3318" s="60" t="s">
        <v>2421</v>
      </c>
      <c r="B3318" s="60" t="s">
        <v>2422</v>
      </c>
      <c r="C3318" s="60">
        <v>3536.12</v>
      </c>
      <c r="E3318" s="60">
        <v>11.21</v>
      </c>
      <c r="G3318" s="60">
        <v>1.07</v>
      </c>
      <c r="H3318" s="60">
        <v>17.899999999999999</v>
      </c>
      <c r="I3318" s="60">
        <v>10.15</v>
      </c>
    </row>
    <row r="3319" spans="1:9" x14ac:dyDescent="0.3">
      <c r="A3319" s="60" t="s">
        <v>5851</v>
      </c>
      <c r="B3319" s="60" t="s">
        <v>9216</v>
      </c>
      <c r="C3319" s="60">
        <v>47.86</v>
      </c>
      <c r="E3319" s="60">
        <v>4.16</v>
      </c>
      <c r="G3319" s="60">
        <v>0</v>
      </c>
      <c r="H3319" s="60">
        <v>6.24</v>
      </c>
      <c r="I3319" s="60">
        <v>20.350000000000001</v>
      </c>
    </row>
    <row r="3320" spans="1:9" x14ac:dyDescent="0.3">
      <c r="A3320" s="60" t="s">
        <v>5852</v>
      </c>
      <c r="B3320" s="60" t="s">
        <v>9217</v>
      </c>
      <c r="C3320" s="60">
        <v>195.56</v>
      </c>
      <c r="E3320" s="60">
        <v>28.35</v>
      </c>
      <c r="G3320" s="60">
        <v>2.82</v>
      </c>
      <c r="H3320" s="60">
        <v>29.43</v>
      </c>
      <c r="I3320" s="60">
        <v>9.09</v>
      </c>
    </row>
    <row r="3321" spans="1:9" x14ac:dyDescent="0.3">
      <c r="A3321" s="60" t="s">
        <v>5853</v>
      </c>
      <c r="B3321" s="60" t="s">
        <v>9218</v>
      </c>
      <c r="C3321" s="60">
        <v>8.31</v>
      </c>
      <c r="E3321" s="60">
        <v>0.4</v>
      </c>
      <c r="G3321" s="60">
        <v>0</v>
      </c>
      <c r="H3321" s="60">
        <v>1.4</v>
      </c>
      <c r="I3321" s="60">
        <v>10.3</v>
      </c>
    </row>
    <row r="3322" spans="1:9" x14ac:dyDescent="0.3">
      <c r="A3322" s="60" t="s">
        <v>5854</v>
      </c>
      <c r="B3322" s="60" t="s">
        <v>9219</v>
      </c>
      <c r="C3322" s="60">
        <v>414.66</v>
      </c>
      <c r="E3322" s="60">
        <v>33.9</v>
      </c>
      <c r="G3322" s="60">
        <v>5.31</v>
      </c>
      <c r="H3322" s="60">
        <v>39.25</v>
      </c>
      <c r="I3322" s="60">
        <v>85.79</v>
      </c>
    </row>
    <row r="3323" spans="1:9" x14ac:dyDescent="0.3">
      <c r="A3323" s="60" t="s">
        <v>5855</v>
      </c>
      <c r="B3323" s="60" t="s">
        <v>9220</v>
      </c>
      <c r="C3323" s="60">
        <v>65.459999999999994</v>
      </c>
      <c r="E3323" s="60">
        <v>7.3</v>
      </c>
      <c r="G3323" s="60">
        <v>6.74</v>
      </c>
      <c r="H3323" s="60">
        <v>9.75</v>
      </c>
      <c r="I3323" s="60">
        <v>5582.73</v>
      </c>
    </row>
    <row r="3324" spans="1:9" x14ac:dyDescent="0.3">
      <c r="A3324" s="60" t="s">
        <v>2423</v>
      </c>
      <c r="B3324" s="60" t="s">
        <v>2424</v>
      </c>
      <c r="C3324" s="60">
        <v>3681.35</v>
      </c>
      <c r="E3324" s="60">
        <v>14.68</v>
      </c>
      <c r="G3324" s="60">
        <v>12.53</v>
      </c>
      <c r="H3324" s="60">
        <v>14.81</v>
      </c>
      <c r="I3324" s="60">
        <v>15.13</v>
      </c>
    </row>
    <row r="3325" spans="1:9" x14ac:dyDescent="0.3">
      <c r="A3325" s="60" t="s">
        <v>2425</v>
      </c>
      <c r="B3325" s="60" t="s">
        <v>2426</v>
      </c>
      <c r="C3325" s="60">
        <v>3702.97</v>
      </c>
      <c r="E3325" s="60">
        <v>47.18</v>
      </c>
      <c r="G3325" s="60">
        <v>9.2799999999999994</v>
      </c>
      <c r="H3325" s="60">
        <v>52.58</v>
      </c>
      <c r="I3325" s="60">
        <v>14.4</v>
      </c>
    </row>
    <row r="3326" spans="1:9" x14ac:dyDescent="0.3">
      <c r="A3326" s="60" t="s">
        <v>5856</v>
      </c>
      <c r="B3326" s="60" t="s">
        <v>9221</v>
      </c>
      <c r="C3326" s="60">
        <v>737.94</v>
      </c>
      <c r="E3326" s="60">
        <v>19.690000000000001</v>
      </c>
      <c r="G3326" s="60">
        <v>4.47</v>
      </c>
      <c r="H3326" s="60">
        <v>22.5</v>
      </c>
      <c r="I3326" s="60">
        <v>2.31</v>
      </c>
    </row>
    <row r="3327" spans="1:9" x14ac:dyDescent="0.3">
      <c r="A3327" s="60" t="s">
        <v>2427</v>
      </c>
      <c r="B3327" s="60" t="s">
        <v>2428</v>
      </c>
      <c r="C3327" s="60">
        <v>2669.79</v>
      </c>
      <c r="E3327" s="60">
        <v>14.13</v>
      </c>
      <c r="G3327" s="60">
        <v>2.83</v>
      </c>
      <c r="H3327" s="60">
        <v>14.24</v>
      </c>
      <c r="I3327" s="60">
        <v>112.58</v>
      </c>
    </row>
    <row r="3328" spans="1:9" x14ac:dyDescent="0.3">
      <c r="A3328" s="60" t="s">
        <v>2429</v>
      </c>
      <c r="B3328" s="60" t="s">
        <v>2430</v>
      </c>
      <c r="C3328" s="60">
        <v>40043.39</v>
      </c>
      <c r="E3328" s="60">
        <v>18.7</v>
      </c>
      <c r="G3328" s="60">
        <v>2.12</v>
      </c>
      <c r="H3328" s="60">
        <v>21.68</v>
      </c>
      <c r="I3328" s="60">
        <v>12.33</v>
      </c>
    </row>
    <row r="3329" spans="1:9" x14ac:dyDescent="0.3">
      <c r="A3329" s="60" t="s">
        <v>5857</v>
      </c>
      <c r="B3329" s="60" t="s">
        <v>9222</v>
      </c>
      <c r="C3329" s="60">
        <v>45.91</v>
      </c>
      <c r="E3329" s="60">
        <v>7.85</v>
      </c>
      <c r="G3329" s="60">
        <v>0</v>
      </c>
      <c r="H3329" s="60">
        <v>8.0500000000000007</v>
      </c>
      <c r="I3329" s="60">
        <v>25.01</v>
      </c>
    </row>
    <row r="3330" spans="1:9" x14ac:dyDescent="0.3">
      <c r="A3330" s="60" t="s">
        <v>2431</v>
      </c>
      <c r="B3330" s="60" t="s">
        <v>2432</v>
      </c>
      <c r="C3330" s="60">
        <v>30201.4</v>
      </c>
      <c r="E3330" s="60">
        <v>103.45</v>
      </c>
      <c r="G3330" s="60">
        <v>2.2799999999999998</v>
      </c>
      <c r="H3330" s="60">
        <v>104.58</v>
      </c>
      <c r="I3330" s="60">
        <v>13.15</v>
      </c>
    </row>
    <row r="3331" spans="1:9" x14ac:dyDescent="0.3">
      <c r="A3331" s="60" t="s">
        <v>5858</v>
      </c>
      <c r="B3331" s="60" t="s">
        <v>9223</v>
      </c>
      <c r="C3331" s="60">
        <v>43.92</v>
      </c>
      <c r="E3331" s="60">
        <v>17.45</v>
      </c>
      <c r="G3331" s="60">
        <v>1.03</v>
      </c>
      <c r="H3331" s="60">
        <v>20.48</v>
      </c>
      <c r="I3331" s="60">
        <v>9.0399999999999991</v>
      </c>
    </row>
    <row r="3332" spans="1:9" x14ac:dyDescent="0.3">
      <c r="A3332" s="60" t="s">
        <v>5859</v>
      </c>
      <c r="B3332" s="60" t="s">
        <v>9224</v>
      </c>
      <c r="C3332" s="60">
        <v>57.99</v>
      </c>
      <c r="E3332" s="60">
        <v>1.08</v>
      </c>
      <c r="G3332" s="60">
        <v>0</v>
      </c>
      <c r="H3332" s="60">
        <v>1.52</v>
      </c>
      <c r="I3332" s="60">
        <v>24.83</v>
      </c>
    </row>
    <row r="3333" spans="1:9" x14ac:dyDescent="0.3">
      <c r="A3333" s="60" t="s">
        <v>2433</v>
      </c>
      <c r="B3333" s="60" t="s">
        <v>2434</v>
      </c>
      <c r="C3333" s="60">
        <v>1103.33</v>
      </c>
      <c r="E3333" s="60">
        <v>25.7</v>
      </c>
      <c r="G3333" s="60">
        <v>8.48</v>
      </c>
      <c r="H3333" s="60">
        <v>26.4</v>
      </c>
      <c r="I3333" s="60">
        <v>23</v>
      </c>
    </row>
    <row r="3334" spans="1:9" x14ac:dyDescent="0.3">
      <c r="A3334" s="60" t="s">
        <v>2435</v>
      </c>
      <c r="B3334" s="60" t="s">
        <v>2436</v>
      </c>
      <c r="C3334" s="60">
        <v>1170.42</v>
      </c>
      <c r="E3334" s="60">
        <v>32.99</v>
      </c>
      <c r="G3334" s="60">
        <v>0</v>
      </c>
      <c r="H3334" s="60">
        <v>33.61</v>
      </c>
      <c r="I3334" s="60">
        <v>12.59</v>
      </c>
    </row>
    <row r="3335" spans="1:9" x14ac:dyDescent="0.3">
      <c r="A3335" s="60" t="s">
        <v>2437</v>
      </c>
      <c r="B3335" s="60" t="s">
        <v>2438</v>
      </c>
      <c r="C3335" s="60">
        <v>1609.69</v>
      </c>
      <c r="E3335" s="60">
        <v>16.510000000000002</v>
      </c>
      <c r="G3335" s="60">
        <v>0</v>
      </c>
      <c r="H3335" s="60">
        <v>16.93</v>
      </c>
      <c r="I3335" s="60">
        <v>10.5</v>
      </c>
    </row>
    <row r="3336" spans="1:9" x14ac:dyDescent="0.3">
      <c r="A3336" s="60" t="s">
        <v>2439</v>
      </c>
      <c r="B3336" s="60" t="s">
        <v>2440</v>
      </c>
      <c r="C3336" s="60">
        <v>1526.62</v>
      </c>
      <c r="E3336" s="60">
        <v>71.75</v>
      </c>
      <c r="G3336" s="60">
        <v>1.39</v>
      </c>
      <c r="H3336" s="60">
        <v>81.599999999999994</v>
      </c>
      <c r="I3336" s="60">
        <v>67.31</v>
      </c>
    </row>
    <row r="3337" spans="1:9" x14ac:dyDescent="0.3">
      <c r="A3337" s="60" t="s">
        <v>2441</v>
      </c>
      <c r="B3337" s="60" t="s">
        <v>2442</v>
      </c>
      <c r="C3337" s="60">
        <v>1372.51</v>
      </c>
      <c r="E3337" s="60">
        <v>25.15</v>
      </c>
      <c r="G3337" s="60">
        <v>0</v>
      </c>
      <c r="H3337" s="60">
        <v>27.68</v>
      </c>
      <c r="I3337" s="60">
        <v>37.979999999999997</v>
      </c>
    </row>
    <row r="3338" spans="1:9" x14ac:dyDescent="0.3">
      <c r="A3338" s="60" t="s">
        <v>5860</v>
      </c>
      <c r="B3338" s="60" t="s">
        <v>9225</v>
      </c>
      <c r="C3338" s="60">
        <v>149.44999999999999</v>
      </c>
      <c r="E3338" s="60">
        <v>7.95</v>
      </c>
      <c r="G3338" s="60">
        <v>0</v>
      </c>
      <c r="H3338" s="60">
        <v>8</v>
      </c>
      <c r="I3338" s="60">
        <v>12.16</v>
      </c>
    </row>
    <row r="3339" spans="1:9" x14ac:dyDescent="0.3">
      <c r="A3339" s="60" t="s">
        <v>2443</v>
      </c>
      <c r="B3339" s="60" t="s">
        <v>2444</v>
      </c>
      <c r="C3339" s="60">
        <v>20678.98</v>
      </c>
      <c r="E3339" s="60">
        <v>21.76</v>
      </c>
      <c r="G3339" s="60">
        <v>0</v>
      </c>
      <c r="H3339" s="60">
        <v>23.08</v>
      </c>
      <c r="I3339" s="60">
        <v>2.1800000000000002</v>
      </c>
    </row>
    <row r="3340" spans="1:9" x14ac:dyDescent="0.3">
      <c r="A3340" s="60" t="s">
        <v>5861</v>
      </c>
      <c r="B3340" s="60" t="s">
        <v>9226</v>
      </c>
      <c r="C3340" s="60">
        <v>488.76</v>
      </c>
      <c r="E3340" s="60">
        <v>23.27</v>
      </c>
      <c r="G3340" s="60">
        <v>0</v>
      </c>
      <c r="H3340" s="60">
        <v>23.27</v>
      </c>
      <c r="I3340" s="60">
        <v>-784.63</v>
      </c>
    </row>
    <row r="3341" spans="1:9" x14ac:dyDescent="0.3">
      <c r="A3341" s="60" t="s">
        <v>5862</v>
      </c>
      <c r="B3341" s="60" t="s">
        <v>9227</v>
      </c>
      <c r="C3341" s="60">
        <v>883.37</v>
      </c>
      <c r="E3341" s="60">
        <v>2.94</v>
      </c>
      <c r="G3341" s="60">
        <v>5.44</v>
      </c>
      <c r="H3341" s="60">
        <v>3.74</v>
      </c>
      <c r="I3341" s="60">
        <v>1.84</v>
      </c>
    </row>
    <row r="3342" spans="1:9" x14ac:dyDescent="0.3">
      <c r="A3342" s="60" t="s">
        <v>5863</v>
      </c>
      <c r="B3342" s="60" t="s">
        <v>9228</v>
      </c>
      <c r="C3342" s="60">
        <v>10.52</v>
      </c>
      <c r="E3342" s="60">
        <v>3.84</v>
      </c>
      <c r="G3342" s="60">
        <v>0</v>
      </c>
      <c r="H3342" s="60">
        <v>4.5199999999999996</v>
      </c>
      <c r="I3342" s="60">
        <v>0.31</v>
      </c>
    </row>
    <row r="3343" spans="1:9" x14ac:dyDescent="0.3">
      <c r="A3343" s="60" t="s">
        <v>2445</v>
      </c>
      <c r="B3343" s="60" t="s">
        <v>2446</v>
      </c>
      <c r="C3343" s="60">
        <v>10310.719999999999</v>
      </c>
      <c r="E3343" s="60">
        <v>37</v>
      </c>
      <c r="G3343" s="60">
        <v>2.0499999999999998</v>
      </c>
      <c r="H3343" s="60">
        <v>37</v>
      </c>
      <c r="I3343" s="60">
        <v>15.66</v>
      </c>
    </row>
    <row r="3344" spans="1:9" x14ac:dyDescent="0.3">
      <c r="A3344" s="60" t="s">
        <v>2447</v>
      </c>
      <c r="B3344" s="60" t="s">
        <v>2448</v>
      </c>
      <c r="C3344" s="60">
        <v>2998.98</v>
      </c>
      <c r="E3344" s="60">
        <v>32.75</v>
      </c>
      <c r="G3344" s="60">
        <v>0</v>
      </c>
      <c r="H3344" s="60">
        <v>33.61</v>
      </c>
      <c r="I3344" s="60">
        <v>5.51</v>
      </c>
    </row>
    <row r="3345" spans="1:9" x14ac:dyDescent="0.3">
      <c r="A3345" s="60" t="s">
        <v>2449</v>
      </c>
      <c r="B3345" s="60" t="s">
        <v>2450</v>
      </c>
      <c r="C3345" s="60">
        <v>34550.239999999998</v>
      </c>
      <c r="E3345" s="60">
        <v>30.484999999999999</v>
      </c>
      <c r="G3345" s="60">
        <v>0.37</v>
      </c>
      <c r="H3345" s="60">
        <v>37.369999999999997</v>
      </c>
      <c r="I3345" s="60">
        <v>0.22</v>
      </c>
    </row>
    <row r="3346" spans="1:9" x14ac:dyDescent="0.3">
      <c r="A3346" s="60" t="s">
        <v>117</v>
      </c>
      <c r="B3346" s="60" t="s">
        <v>118</v>
      </c>
      <c r="C3346" s="60">
        <v>30605.64</v>
      </c>
      <c r="E3346" s="60">
        <v>230.81</v>
      </c>
      <c r="G3346" s="60">
        <v>1.17</v>
      </c>
      <c r="H3346" s="60">
        <v>269.60000000000002</v>
      </c>
      <c r="I3346" s="60">
        <v>32.17</v>
      </c>
    </row>
    <row r="3347" spans="1:9" x14ac:dyDescent="0.3">
      <c r="A3347" s="60" t="s">
        <v>2451</v>
      </c>
      <c r="B3347" s="60" t="s">
        <v>2452</v>
      </c>
      <c r="C3347" s="60">
        <v>1698.61</v>
      </c>
      <c r="E3347" s="60">
        <v>51.35</v>
      </c>
      <c r="G3347" s="60">
        <v>0</v>
      </c>
      <c r="H3347" s="60">
        <v>60.49</v>
      </c>
      <c r="I3347" s="60">
        <v>12.2</v>
      </c>
    </row>
    <row r="3348" spans="1:9" x14ac:dyDescent="0.3">
      <c r="A3348" s="60" t="s">
        <v>5864</v>
      </c>
      <c r="B3348" s="60" t="s">
        <v>9229</v>
      </c>
      <c r="C3348" s="60">
        <v>61.2</v>
      </c>
      <c r="E3348" s="60">
        <v>13.5</v>
      </c>
      <c r="G3348" s="60">
        <v>0</v>
      </c>
      <c r="H3348" s="60">
        <v>16.8</v>
      </c>
      <c r="I3348" s="60">
        <v>2.13</v>
      </c>
    </row>
    <row r="3349" spans="1:9" x14ac:dyDescent="0.3">
      <c r="A3349" s="60" t="s">
        <v>5865</v>
      </c>
      <c r="B3349" s="60" t="s">
        <v>9230</v>
      </c>
      <c r="C3349" s="60">
        <v>12390.22</v>
      </c>
      <c r="E3349" s="60">
        <v>36.657899999999998</v>
      </c>
      <c r="G3349" s="60">
        <v>4.58</v>
      </c>
      <c r="H3349" s="60">
        <v>36.880000000000003</v>
      </c>
      <c r="I3349" s="60">
        <v>14.72</v>
      </c>
    </row>
    <row r="3350" spans="1:9" x14ac:dyDescent="0.3">
      <c r="A3350" s="60" t="s">
        <v>5866</v>
      </c>
      <c r="B3350" s="60" t="s">
        <v>9231</v>
      </c>
      <c r="C3350" s="60">
        <v>69.989999999999995</v>
      </c>
      <c r="E3350" s="60">
        <v>3</v>
      </c>
      <c r="G3350" s="60">
        <v>0</v>
      </c>
      <c r="H3350" s="60">
        <v>3</v>
      </c>
      <c r="I3350" s="60">
        <v>59.74</v>
      </c>
    </row>
    <row r="3351" spans="1:9" x14ac:dyDescent="0.3">
      <c r="A3351" s="60" t="s">
        <v>5867</v>
      </c>
      <c r="B3351" s="60" t="s">
        <v>9232</v>
      </c>
      <c r="C3351" s="60">
        <v>3068.16</v>
      </c>
      <c r="E3351" s="60">
        <v>22.56</v>
      </c>
      <c r="G3351" s="60">
        <v>5.16</v>
      </c>
      <c r="H3351" s="60">
        <v>29.71</v>
      </c>
      <c r="I3351" s="60">
        <v>9.73</v>
      </c>
    </row>
    <row r="3352" spans="1:9" x14ac:dyDescent="0.3">
      <c r="A3352" s="60" t="s">
        <v>5868</v>
      </c>
      <c r="B3352" s="60" t="s">
        <v>9233</v>
      </c>
      <c r="C3352" s="60">
        <v>602.55999999999995</v>
      </c>
      <c r="E3352" s="60">
        <v>16.739999999999998</v>
      </c>
      <c r="G3352" s="60">
        <v>0</v>
      </c>
      <c r="H3352" s="60">
        <v>29.57</v>
      </c>
      <c r="I3352" s="60">
        <v>-26.76</v>
      </c>
    </row>
    <row r="3353" spans="1:9" x14ac:dyDescent="0.3">
      <c r="A3353" s="60" t="s">
        <v>5869</v>
      </c>
      <c r="B3353" s="60" t="s">
        <v>9234</v>
      </c>
      <c r="C3353" s="60">
        <v>16.71</v>
      </c>
      <c r="E3353" s="60">
        <v>7.39</v>
      </c>
      <c r="G3353" s="60">
        <v>0</v>
      </c>
      <c r="H3353" s="60">
        <v>13.9</v>
      </c>
      <c r="I3353" s="60">
        <v>-126.34</v>
      </c>
    </row>
    <row r="3354" spans="1:9" x14ac:dyDescent="0.3">
      <c r="A3354" s="60" t="s">
        <v>5870</v>
      </c>
      <c r="B3354" s="60" t="s">
        <v>9235</v>
      </c>
      <c r="C3354" s="60">
        <v>289.60000000000002</v>
      </c>
      <c r="E3354" s="60">
        <v>8.0500000000000007</v>
      </c>
      <c r="G3354" s="60">
        <v>0.99</v>
      </c>
      <c r="H3354" s="60">
        <v>9.49</v>
      </c>
      <c r="I3354" s="60">
        <v>-3.41</v>
      </c>
    </row>
    <row r="3355" spans="1:9" x14ac:dyDescent="0.3">
      <c r="A3355" s="60" t="s">
        <v>5871</v>
      </c>
      <c r="B3355" s="60" t="s">
        <v>9236</v>
      </c>
      <c r="C3355" s="60">
        <v>627.54999999999995</v>
      </c>
      <c r="E3355" s="60">
        <v>11.98</v>
      </c>
      <c r="G3355" s="60">
        <v>0</v>
      </c>
      <c r="H3355" s="60">
        <v>13.79</v>
      </c>
      <c r="I3355" s="60">
        <v>-48.24</v>
      </c>
    </row>
    <row r="3356" spans="1:9" x14ac:dyDescent="0.3">
      <c r="A3356" s="60" t="s">
        <v>2453</v>
      </c>
      <c r="B3356" s="60" t="s">
        <v>2454</v>
      </c>
      <c r="C3356" s="60">
        <v>1058.1600000000001</v>
      </c>
      <c r="E3356" s="60">
        <v>35.75</v>
      </c>
      <c r="G3356" s="60">
        <v>1.96</v>
      </c>
      <c r="H3356" s="60">
        <v>36.5</v>
      </c>
      <c r="I3356" s="60">
        <v>43.89</v>
      </c>
    </row>
    <row r="3357" spans="1:9" x14ac:dyDescent="0.3">
      <c r="A3357" s="60" t="s">
        <v>2455</v>
      </c>
      <c r="B3357" s="60" t="s">
        <v>2456</v>
      </c>
      <c r="C3357" s="60">
        <v>18454.13</v>
      </c>
      <c r="E3357" s="60">
        <v>81.5</v>
      </c>
      <c r="G3357" s="60">
        <v>1.87</v>
      </c>
      <c r="H3357" s="60">
        <v>82.97</v>
      </c>
      <c r="I3357" s="60">
        <v>11.55</v>
      </c>
    </row>
    <row r="3358" spans="1:9" x14ac:dyDescent="0.3">
      <c r="A3358" s="60" t="s">
        <v>2457</v>
      </c>
      <c r="B3358" s="60" t="s">
        <v>2458</v>
      </c>
      <c r="C3358" s="60">
        <v>78957.8</v>
      </c>
      <c r="E3358" s="60">
        <v>38.76</v>
      </c>
      <c r="G3358" s="60">
        <v>1.35</v>
      </c>
      <c r="H3358" s="60">
        <v>49.26</v>
      </c>
      <c r="I3358" s="60">
        <v>7.64</v>
      </c>
    </row>
    <row r="3359" spans="1:9" x14ac:dyDescent="0.3">
      <c r="A3359" s="60" t="s">
        <v>5872</v>
      </c>
      <c r="B3359" s="60" t="s">
        <v>9237</v>
      </c>
      <c r="C3359" s="60">
        <v>63.29</v>
      </c>
      <c r="E3359" s="60">
        <v>5.8</v>
      </c>
      <c r="G3359" s="60">
        <v>0</v>
      </c>
      <c r="H3359" s="60">
        <v>8.36</v>
      </c>
      <c r="I3359" s="60">
        <v>2.69</v>
      </c>
    </row>
    <row r="3360" spans="1:9" x14ac:dyDescent="0.3">
      <c r="A3360" s="60" t="s">
        <v>5873</v>
      </c>
      <c r="B3360" s="60" t="s">
        <v>9238</v>
      </c>
      <c r="C3360" s="60">
        <v>86.67</v>
      </c>
      <c r="E3360" s="60">
        <v>1.56</v>
      </c>
      <c r="G3360" s="60">
        <v>0</v>
      </c>
      <c r="H3360" s="60">
        <v>1.78</v>
      </c>
      <c r="I3360" s="60">
        <v>-6.94</v>
      </c>
    </row>
    <row r="3361" spans="1:9" x14ac:dyDescent="0.3">
      <c r="A3361" s="60" t="s">
        <v>2459</v>
      </c>
      <c r="B3361" s="60" t="s">
        <v>2460</v>
      </c>
      <c r="C3361" s="60">
        <v>4729.5600000000004</v>
      </c>
      <c r="E3361" s="60">
        <v>16.91</v>
      </c>
      <c r="G3361" s="60">
        <v>0</v>
      </c>
      <c r="H3361" s="60">
        <v>21.45</v>
      </c>
      <c r="I3361" s="60">
        <v>14.89</v>
      </c>
    </row>
    <row r="3362" spans="1:9" x14ac:dyDescent="0.3">
      <c r="A3362" s="60" t="s">
        <v>2461</v>
      </c>
      <c r="B3362" s="60" t="s">
        <v>2462</v>
      </c>
      <c r="C3362" s="60">
        <v>18739.66</v>
      </c>
      <c r="E3362" s="60">
        <v>58.84</v>
      </c>
      <c r="G3362" s="60">
        <v>2.5499999999999998</v>
      </c>
      <c r="H3362" s="60">
        <v>60.33</v>
      </c>
      <c r="I3362" s="60">
        <v>9.27</v>
      </c>
    </row>
    <row r="3363" spans="1:9" x14ac:dyDescent="0.3">
      <c r="A3363" s="60" t="s">
        <v>5874</v>
      </c>
      <c r="B3363" s="60" t="s">
        <v>9239</v>
      </c>
      <c r="C3363" s="60">
        <v>20.57</v>
      </c>
      <c r="E3363" s="60">
        <v>0.51</v>
      </c>
      <c r="G3363" s="60">
        <v>0</v>
      </c>
      <c r="H3363" s="60">
        <v>1.43</v>
      </c>
      <c r="I3363" s="60">
        <v>-6550.9</v>
      </c>
    </row>
    <row r="3364" spans="1:9" x14ac:dyDescent="0.3">
      <c r="A3364" s="60" t="s">
        <v>5875</v>
      </c>
      <c r="B3364" s="60" t="s">
        <v>9240</v>
      </c>
      <c r="C3364" s="60">
        <v>37.619999999999997</v>
      </c>
      <c r="E3364" s="60">
        <v>7.32</v>
      </c>
      <c r="G3364" s="60">
        <v>4.92</v>
      </c>
      <c r="H3364" s="60">
        <v>8</v>
      </c>
      <c r="I3364" s="60">
        <v>4.79</v>
      </c>
    </row>
    <row r="3365" spans="1:9" x14ac:dyDescent="0.3">
      <c r="A3365" s="60" t="s">
        <v>5876</v>
      </c>
      <c r="B3365" s="60" t="s">
        <v>9241</v>
      </c>
      <c r="C3365" s="60">
        <v>6.43</v>
      </c>
      <c r="E3365" s="60">
        <v>1.21</v>
      </c>
      <c r="G3365" s="60">
        <v>0</v>
      </c>
      <c r="H3365" s="60">
        <v>2.88</v>
      </c>
      <c r="I3365" s="60">
        <v>-146.53</v>
      </c>
    </row>
    <row r="3366" spans="1:9" x14ac:dyDescent="0.3">
      <c r="A3366" s="60" t="s">
        <v>2463</v>
      </c>
      <c r="B3366" s="60" t="s">
        <v>2464</v>
      </c>
      <c r="C3366" s="60">
        <v>2922.44</v>
      </c>
      <c r="E3366" s="60">
        <v>53.67</v>
      </c>
      <c r="G3366" s="60">
        <v>2.65</v>
      </c>
      <c r="H3366" s="60">
        <v>65.89</v>
      </c>
      <c r="I3366" s="60">
        <v>20.059999999999999</v>
      </c>
    </row>
    <row r="3367" spans="1:9" x14ac:dyDescent="0.3">
      <c r="A3367" s="60" t="s">
        <v>5877</v>
      </c>
      <c r="B3367" s="60" t="s">
        <v>9242</v>
      </c>
      <c r="C3367" s="60">
        <v>287.51</v>
      </c>
      <c r="E3367" s="60">
        <v>31.2</v>
      </c>
      <c r="G3367" s="60">
        <v>0</v>
      </c>
      <c r="H3367" s="60">
        <v>31.65</v>
      </c>
      <c r="I3367" s="60">
        <v>11.23</v>
      </c>
    </row>
    <row r="3368" spans="1:9" x14ac:dyDescent="0.3">
      <c r="A3368" s="60" t="s">
        <v>2465</v>
      </c>
      <c r="B3368" s="60" t="s">
        <v>2466</v>
      </c>
      <c r="C3368" s="60">
        <v>3242.91</v>
      </c>
      <c r="E3368" s="60">
        <v>64.41</v>
      </c>
      <c r="G3368" s="60">
        <v>0</v>
      </c>
      <c r="H3368" s="60">
        <v>68.38</v>
      </c>
      <c r="I3368" s="60">
        <v>10.89</v>
      </c>
    </row>
    <row r="3369" spans="1:9" x14ac:dyDescent="0.3">
      <c r="A3369" s="60" t="s">
        <v>5878</v>
      </c>
      <c r="B3369" s="60" t="s">
        <v>9243</v>
      </c>
      <c r="C3369" s="60">
        <v>349.91</v>
      </c>
      <c r="E3369" s="60">
        <v>1.29</v>
      </c>
      <c r="G3369" s="60">
        <v>0</v>
      </c>
      <c r="H3369" s="60">
        <v>8.77</v>
      </c>
      <c r="I3369" s="60">
        <v>-189.14</v>
      </c>
    </row>
    <row r="3370" spans="1:9" x14ac:dyDescent="0.3">
      <c r="A3370" s="60" t="s">
        <v>5879</v>
      </c>
      <c r="B3370" s="60" t="s">
        <v>9244</v>
      </c>
      <c r="C3370" s="60">
        <v>32.119999999999997</v>
      </c>
      <c r="E3370" s="60">
        <v>0.48039999999999999</v>
      </c>
      <c r="G3370" s="60">
        <v>0</v>
      </c>
      <c r="H3370" s="60">
        <v>5.01</v>
      </c>
      <c r="I3370" s="60">
        <v>-741.55</v>
      </c>
    </row>
    <row r="3371" spans="1:9" x14ac:dyDescent="0.3">
      <c r="A3371" s="60" t="s">
        <v>5880</v>
      </c>
      <c r="B3371" s="60" t="s">
        <v>9245</v>
      </c>
      <c r="C3371" s="60">
        <v>863.46</v>
      </c>
      <c r="E3371" s="60">
        <v>9.9499999999999993</v>
      </c>
      <c r="G3371" s="60">
        <v>0</v>
      </c>
      <c r="H3371" s="60">
        <v>28.11</v>
      </c>
      <c r="I3371" s="60">
        <v>-69.89</v>
      </c>
    </row>
    <row r="3372" spans="1:9" x14ac:dyDescent="0.3">
      <c r="A3372" s="60" t="s">
        <v>105</v>
      </c>
      <c r="B3372" s="60" t="s">
        <v>106</v>
      </c>
      <c r="C3372" s="60">
        <v>49947.6</v>
      </c>
      <c r="E3372" s="60">
        <v>93.36</v>
      </c>
      <c r="G3372" s="60">
        <v>0.49</v>
      </c>
      <c r="H3372" s="60">
        <v>93.36</v>
      </c>
      <c r="I3372" s="60">
        <v>26.82</v>
      </c>
    </row>
    <row r="3373" spans="1:9" x14ac:dyDescent="0.3">
      <c r="A3373" s="60" t="s">
        <v>5881</v>
      </c>
      <c r="B3373" s="60" t="s">
        <v>9246</v>
      </c>
      <c r="C3373" s="60">
        <v>491.69</v>
      </c>
      <c r="E3373" s="60">
        <v>8.56</v>
      </c>
      <c r="G3373" s="60">
        <v>0</v>
      </c>
      <c r="H3373" s="60">
        <v>13.96</v>
      </c>
      <c r="I3373" s="60">
        <v>-31.35</v>
      </c>
    </row>
    <row r="3374" spans="1:9" x14ac:dyDescent="0.3">
      <c r="A3374" s="60" t="s">
        <v>5882</v>
      </c>
      <c r="B3374" s="60" t="s">
        <v>9247</v>
      </c>
      <c r="C3374" s="60">
        <v>315.07</v>
      </c>
      <c r="E3374" s="60">
        <v>65.150000000000006</v>
      </c>
      <c r="G3374" s="60">
        <v>6.14</v>
      </c>
      <c r="H3374" s="60">
        <v>65.150000000000006</v>
      </c>
      <c r="I3374" s="60">
        <v>11.77</v>
      </c>
    </row>
    <row r="3375" spans="1:9" x14ac:dyDescent="0.3">
      <c r="A3375" s="60" t="s">
        <v>5883</v>
      </c>
      <c r="B3375" s="60" t="s">
        <v>9248</v>
      </c>
      <c r="C3375" s="60">
        <v>373.7</v>
      </c>
      <c r="E3375" s="60">
        <v>35.950000000000003</v>
      </c>
      <c r="G3375" s="60">
        <v>0</v>
      </c>
      <c r="H3375" s="60">
        <v>35.950000000000003</v>
      </c>
      <c r="I3375" s="60">
        <v>12.38</v>
      </c>
    </row>
    <row r="3376" spans="1:9" x14ac:dyDescent="0.3">
      <c r="A3376" s="60" t="s">
        <v>5884</v>
      </c>
      <c r="B3376" s="60" t="s">
        <v>9249</v>
      </c>
      <c r="C3376" s="60">
        <v>48.08</v>
      </c>
      <c r="E3376" s="60">
        <v>4.0999999999999996</v>
      </c>
      <c r="G3376" s="60">
        <v>0</v>
      </c>
      <c r="H3376" s="60">
        <v>5.5</v>
      </c>
      <c r="I3376" s="60">
        <v>-55.16</v>
      </c>
    </row>
    <row r="3377" spans="1:9" x14ac:dyDescent="0.3">
      <c r="A3377" s="60" t="s">
        <v>5885</v>
      </c>
      <c r="B3377" s="60" t="s">
        <v>9250</v>
      </c>
      <c r="C3377" s="60">
        <v>64.150000000000006</v>
      </c>
      <c r="E3377" s="60">
        <v>2.41</v>
      </c>
      <c r="G3377" s="60">
        <v>0</v>
      </c>
      <c r="H3377" s="60">
        <v>5.08</v>
      </c>
      <c r="I3377" s="60">
        <v>1.89</v>
      </c>
    </row>
    <row r="3378" spans="1:9" x14ac:dyDescent="0.3">
      <c r="A3378" s="60" t="s">
        <v>5886</v>
      </c>
      <c r="B3378" s="60" t="s">
        <v>9251</v>
      </c>
      <c r="C3378" s="60">
        <v>462.91</v>
      </c>
      <c r="E3378" s="60">
        <v>8.35</v>
      </c>
      <c r="G3378" s="60">
        <v>0</v>
      </c>
      <c r="H3378" s="60">
        <v>17.57</v>
      </c>
      <c r="I3378" s="60">
        <v>6.52</v>
      </c>
    </row>
    <row r="3379" spans="1:9" x14ac:dyDescent="0.3">
      <c r="A3379" s="60" t="s">
        <v>5887</v>
      </c>
      <c r="B3379" s="60" t="s">
        <v>9252</v>
      </c>
      <c r="C3379" s="60">
        <v>169.77</v>
      </c>
      <c r="E3379" s="60">
        <v>5.3</v>
      </c>
      <c r="G3379" s="60">
        <v>0</v>
      </c>
      <c r="H3379" s="60">
        <v>10.79</v>
      </c>
      <c r="I3379" s="60">
        <v>-70.86</v>
      </c>
    </row>
    <row r="3380" spans="1:9" x14ac:dyDescent="0.3">
      <c r="A3380" s="60" t="s">
        <v>5888</v>
      </c>
      <c r="B3380" s="60" t="s">
        <v>9253</v>
      </c>
      <c r="C3380" s="60">
        <v>99.79</v>
      </c>
      <c r="E3380" s="60">
        <v>6.42</v>
      </c>
      <c r="G3380" s="60">
        <v>0</v>
      </c>
      <c r="H3380" s="60">
        <v>9</v>
      </c>
      <c r="I3380" s="60">
        <v>-41.72</v>
      </c>
    </row>
    <row r="3381" spans="1:9" x14ac:dyDescent="0.3">
      <c r="A3381" s="60" t="s">
        <v>5889</v>
      </c>
      <c r="B3381" s="60" t="s">
        <v>9254</v>
      </c>
      <c r="C3381" s="60">
        <v>337.09</v>
      </c>
      <c r="E3381" s="60">
        <v>12.4</v>
      </c>
      <c r="G3381" s="60">
        <v>0</v>
      </c>
      <c r="H3381" s="60">
        <v>12.49</v>
      </c>
      <c r="I3381" s="60">
        <v>13.22</v>
      </c>
    </row>
    <row r="3382" spans="1:9" x14ac:dyDescent="0.3">
      <c r="A3382" s="60" t="s">
        <v>2467</v>
      </c>
      <c r="B3382" s="60" t="s">
        <v>2468</v>
      </c>
      <c r="C3382" s="60">
        <v>81935.360000000001</v>
      </c>
      <c r="E3382" s="60">
        <v>32.42</v>
      </c>
      <c r="G3382" s="60">
        <v>3.18</v>
      </c>
      <c r="H3382" s="60">
        <v>58.77</v>
      </c>
      <c r="I3382" s="60">
        <v>88.88</v>
      </c>
    </row>
    <row r="3383" spans="1:9" x14ac:dyDescent="0.3">
      <c r="A3383" s="60" t="s">
        <v>2469</v>
      </c>
      <c r="B3383" s="60" t="s">
        <v>2470</v>
      </c>
      <c r="C3383" s="60">
        <v>6058.77</v>
      </c>
      <c r="E3383" s="60">
        <v>1598.62</v>
      </c>
      <c r="G3383" s="60">
        <v>0</v>
      </c>
      <c r="H3383" s="60">
        <v>1830</v>
      </c>
      <c r="I3383" s="60">
        <v>31.7</v>
      </c>
    </row>
    <row r="3384" spans="1:9" x14ac:dyDescent="0.3">
      <c r="A3384" s="60" t="s">
        <v>5890</v>
      </c>
      <c r="B3384" s="60" t="s">
        <v>9255</v>
      </c>
      <c r="C3384" s="60">
        <v>2575.91</v>
      </c>
      <c r="E3384" s="60">
        <v>89.55</v>
      </c>
      <c r="G3384" s="60">
        <v>0</v>
      </c>
      <c r="H3384" s="60">
        <v>104.94</v>
      </c>
      <c r="I3384" s="60">
        <v>-14.57</v>
      </c>
    </row>
    <row r="3385" spans="1:9" x14ac:dyDescent="0.3">
      <c r="A3385" s="60" t="s">
        <v>2471</v>
      </c>
      <c r="B3385" s="60" t="s">
        <v>2472</v>
      </c>
      <c r="C3385" s="60">
        <v>167805.31</v>
      </c>
      <c r="E3385" s="60">
        <v>70.64</v>
      </c>
      <c r="G3385" s="60">
        <v>3.26</v>
      </c>
      <c r="H3385" s="60">
        <v>88.57</v>
      </c>
      <c r="I3385" s="60">
        <v>15.25</v>
      </c>
    </row>
    <row r="3386" spans="1:9" x14ac:dyDescent="0.3">
      <c r="A3386" s="60" t="s">
        <v>5891</v>
      </c>
      <c r="B3386" s="60" t="s">
        <v>9256</v>
      </c>
      <c r="C3386" s="60">
        <v>196.62</v>
      </c>
      <c r="E3386" s="60">
        <v>6.06</v>
      </c>
      <c r="G3386" s="60">
        <v>0</v>
      </c>
      <c r="H3386" s="60">
        <v>11.62</v>
      </c>
      <c r="I3386" s="60">
        <v>-93.53</v>
      </c>
    </row>
    <row r="3387" spans="1:9" x14ac:dyDescent="0.3">
      <c r="A3387" s="60" t="s">
        <v>5892</v>
      </c>
      <c r="B3387" s="60" t="s">
        <v>9257</v>
      </c>
      <c r="C3387" s="60">
        <v>58.97</v>
      </c>
      <c r="E3387" s="60">
        <v>5.72</v>
      </c>
      <c r="G3387" s="60">
        <v>0</v>
      </c>
      <c r="H3387" s="60">
        <v>9.75</v>
      </c>
      <c r="I3387" s="60">
        <v>-33.89</v>
      </c>
    </row>
    <row r="3388" spans="1:9" x14ac:dyDescent="0.3">
      <c r="A3388" s="60" t="s">
        <v>2473</v>
      </c>
      <c r="B3388" s="60" t="s">
        <v>2474</v>
      </c>
      <c r="C3388" s="60">
        <v>8811.36</v>
      </c>
      <c r="E3388" s="60">
        <v>34.384999999999998</v>
      </c>
      <c r="G3388" s="60">
        <v>0.95</v>
      </c>
      <c r="H3388" s="60">
        <v>49.49</v>
      </c>
      <c r="I3388" s="60">
        <v>25.74</v>
      </c>
    </row>
    <row r="3389" spans="1:9" x14ac:dyDescent="0.3">
      <c r="A3389" s="60" t="s">
        <v>2475</v>
      </c>
      <c r="B3389" s="60" t="s">
        <v>2476</v>
      </c>
      <c r="C3389" s="60">
        <v>1827.51</v>
      </c>
      <c r="E3389" s="60">
        <v>18.04</v>
      </c>
      <c r="G3389" s="60">
        <v>3.33</v>
      </c>
      <c r="H3389" s="60">
        <v>18.04</v>
      </c>
      <c r="I3389" s="60">
        <v>6.56</v>
      </c>
    </row>
    <row r="3390" spans="1:9" x14ac:dyDescent="0.3">
      <c r="A3390" s="60" t="s">
        <v>2477</v>
      </c>
      <c r="B3390" s="60" t="s">
        <v>2478</v>
      </c>
      <c r="C3390" s="60">
        <v>2683.65</v>
      </c>
      <c r="E3390" s="60">
        <v>55.53</v>
      </c>
      <c r="G3390" s="60">
        <v>3.6</v>
      </c>
      <c r="H3390" s="60">
        <v>63.33</v>
      </c>
      <c r="I3390" s="60">
        <v>9.94</v>
      </c>
    </row>
    <row r="3391" spans="1:9" x14ac:dyDescent="0.3">
      <c r="A3391" s="60" t="s">
        <v>5893</v>
      </c>
      <c r="B3391" s="60" t="s">
        <v>9258</v>
      </c>
      <c r="C3391" s="60">
        <v>124.84</v>
      </c>
      <c r="E3391" s="60">
        <v>30.23</v>
      </c>
      <c r="G3391" s="60">
        <v>4.0999999999999996</v>
      </c>
      <c r="H3391" s="60">
        <v>30.26</v>
      </c>
      <c r="I3391" s="60">
        <v>4.22</v>
      </c>
    </row>
    <row r="3392" spans="1:9" x14ac:dyDescent="0.3">
      <c r="A3392" s="60" t="s">
        <v>5894</v>
      </c>
      <c r="B3392" s="60" t="s">
        <v>9259</v>
      </c>
      <c r="C3392" s="60">
        <v>242.33</v>
      </c>
      <c r="E3392" s="60">
        <v>11.7</v>
      </c>
      <c r="G3392" s="60">
        <v>0</v>
      </c>
      <c r="H3392" s="60">
        <v>15</v>
      </c>
      <c r="I3392" s="60">
        <v>8.69</v>
      </c>
    </row>
    <row r="3393" spans="1:9" x14ac:dyDescent="0.3">
      <c r="A3393" s="60" t="s">
        <v>2479</v>
      </c>
      <c r="B3393" s="60" t="s">
        <v>2480</v>
      </c>
      <c r="C3393" s="60">
        <v>22547.38</v>
      </c>
      <c r="E3393" s="60">
        <v>46.74</v>
      </c>
      <c r="G3393" s="60">
        <v>1.63</v>
      </c>
      <c r="H3393" s="60">
        <v>54.89</v>
      </c>
      <c r="I3393" s="60">
        <v>14.92</v>
      </c>
    </row>
    <row r="3394" spans="1:9" x14ac:dyDescent="0.3">
      <c r="A3394" s="60" t="s">
        <v>5895</v>
      </c>
      <c r="B3394" s="60" t="s">
        <v>9260</v>
      </c>
      <c r="C3394" s="60">
        <v>893.69</v>
      </c>
      <c r="E3394" s="60">
        <v>245.79</v>
      </c>
      <c r="G3394" s="60">
        <v>0.15</v>
      </c>
      <c r="H3394" s="60">
        <v>265</v>
      </c>
      <c r="I3394" s="60">
        <v>5.94</v>
      </c>
    </row>
    <row r="3395" spans="1:9" x14ac:dyDescent="0.3">
      <c r="A3395" s="60" t="s">
        <v>5896</v>
      </c>
      <c r="B3395" s="60" t="s">
        <v>9261</v>
      </c>
      <c r="C3395" s="60">
        <v>8.0299999999999994</v>
      </c>
      <c r="E3395" s="60">
        <v>0.12</v>
      </c>
      <c r="G3395" s="60">
        <v>0</v>
      </c>
      <c r="H3395" s="60">
        <v>1.7</v>
      </c>
      <c r="I3395" s="60">
        <v>-8.5299999999999994</v>
      </c>
    </row>
    <row r="3396" spans="1:9" x14ac:dyDescent="0.3">
      <c r="A3396" s="60" t="s">
        <v>2481</v>
      </c>
      <c r="B3396" s="60" t="s">
        <v>2482</v>
      </c>
      <c r="C3396" s="60">
        <v>1608.17</v>
      </c>
      <c r="E3396" s="60">
        <v>56.55</v>
      </c>
      <c r="G3396" s="60">
        <v>3.32</v>
      </c>
      <c r="H3396" s="60">
        <v>65.599999999999994</v>
      </c>
      <c r="I3396" s="60">
        <v>7.87</v>
      </c>
    </row>
    <row r="3397" spans="1:9" x14ac:dyDescent="0.3">
      <c r="A3397" s="60" t="s">
        <v>5897</v>
      </c>
      <c r="B3397" s="60" t="s">
        <v>9262</v>
      </c>
      <c r="C3397" s="60">
        <v>163.22</v>
      </c>
      <c r="E3397" s="60">
        <v>17</v>
      </c>
      <c r="G3397" s="60">
        <v>0</v>
      </c>
      <c r="H3397" s="60">
        <v>17.2</v>
      </c>
      <c r="I3397" s="60">
        <v>-13.88</v>
      </c>
    </row>
    <row r="3398" spans="1:9" x14ac:dyDescent="0.3">
      <c r="A3398" s="60" t="s">
        <v>2483</v>
      </c>
      <c r="B3398" s="60" t="s">
        <v>2484</v>
      </c>
      <c r="C3398" s="60">
        <v>7078.05</v>
      </c>
      <c r="E3398" s="60">
        <v>12.2</v>
      </c>
      <c r="G3398" s="60">
        <v>1.64</v>
      </c>
      <c r="H3398" s="60">
        <v>15.17</v>
      </c>
      <c r="I3398" s="60">
        <v>1.64</v>
      </c>
    </row>
    <row r="3399" spans="1:9" x14ac:dyDescent="0.3">
      <c r="A3399" s="60" t="s">
        <v>2485</v>
      </c>
      <c r="B3399" s="60" t="s">
        <v>2486</v>
      </c>
      <c r="C3399" s="60">
        <v>4530.96</v>
      </c>
      <c r="E3399" s="60">
        <v>11.87</v>
      </c>
      <c r="G3399" s="60">
        <v>1.68</v>
      </c>
      <c r="H3399" s="60">
        <v>14.63</v>
      </c>
      <c r="I3399" s="60">
        <v>1.64</v>
      </c>
    </row>
    <row r="3400" spans="1:9" x14ac:dyDescent="0.3">
      <c r="A3400" s="60" t="s">
        <v>5898</v>
      </c>
      <c r="B3400" s="60" t="s">
        <v>9263</v>
      </c>
      <c r="C3400" s="60">
        <v>136.24</v>
      </c>
      <c r="E3400" s="60">
        <v>2.1</v>
      </c>
      <c r="G3400" s="60">
        <v>0</v>
      </c>
      <c r="H3400" s="60">
        <v>3.99</v>
      </c>
      <c r="I3400" s="60">
        <v>-7.74</v>
      </c>
    </row>
    <row r="3401" spans="1:9" x14ac:dyDescent="0.3">
      <c r="A3401" s="60" t="s">
        <v>5899</v>
      </c>
      <c r="B3401" s="60" t="s">
        <v>9264</v>
      </c>
      <c r="C3401" s="60">
        <v>669.02</v>
      </c>
      <c r="E3401" s="60">
        <v>19.55</v>
      </c>
      <c r="G3401" s="60">
        <v>0.82</v>
      </c>
      <c r="H3401" s="60">
        <v>21.35</v>
      </c>
      <c r="I3401" s="60">
        <v>6.25</v>
      </c>
    </row>
    <row r="3402" spans="1:9" x14ac:dyDescent="0.3">
      <c r="A3402" s="60" t="s">
        <v>108</v>
      </c>
      <c r="B3402" s="60" t="s">
        <v>109</v>
      </c>
      <c r="C3402" s="60">
        <v>34212.769999999997</v>
      </c>
      <c r="E3402" s="60">
        <v>98.88</v>
      </c>
      <c r="G3402" s="60">
        <v>0</v>
      </c>
      <c r="H3402" s="60">
        <v>104.49</v>
      </c>
      <c r="I3402" s="60">
        <v>11.56</v>
      </c>
    </row>
    <row r="3403" spans="1:9" x14ac:dyDescent="0.3">
      <c r="A3403" s="60" t="s">
        <v>5900</v>
      </c>
      <c r="B3403" s="60" t="s">
        <v>9265</v>
      </c>
      <c r="C3403" s="60">
        <v>421.41</v>
      </c>
      <c r="E3403" s="60">
        <v>20.010000000000002</v>
      </c>
      <c r="G3403" s="60">
        <v>4.12</v>
      </c>
      <c r="H3403" s="60">
        <v>21.38</v>
      </c>
      <c r="I3403" s="60">
        <v>9.49</v>
      </c>
    </row>
    <row r="3404" spans="1:9" x14ac:dyDescent="0.3">
      <c r="A3404" s="60" t="s">
        <v>2487</v>
      </c>
      <c r="B3404" s="60" t="s">
        <v>2488</v>
      </c>
      <c r="C3404" s="60">
        <v>1811.59</v>
      </c>
      <c r="E3404" s="60">
        <v>59</v>
      </c>
      <c r="G3404" s="60">
        <v>1.63</v>
      </c>
      <c r="H3404" s="60">
        <v>60.5</v>
      </c>
      <c r="I3404" s="60">
        <v>64.45</v>
      </c>
    </row>
    <row r="3405" spans="1:9" x14ac:dyDescent="0.3">
      <c r="A3405" s="60" t="s">
        <v>5901</v>
      </c>
      <c r="B3405" s="60" t="s">
        <v>9266</v>
      </c>
      <c r="C3405" s="60">
        <v>25.27</v>
      </c>
      <c r="E3405" s="60">
        <v>3.59</v>
      </c>
      <c r="G3405" s="60">
        <v>0</v>
      </c>
      <c r="H3405" s="60">
        <v>12.4</v>
      </c>
      <c r="I3405" s="60">
        <v>-3212.17</v>
      </c>
    </row>
    <row r="3406" spans="1:9" x14ac:dyDescent="0.3">
      <c r="A3406" s="60" t="s">
        <v>5902</v>
      </c>
      <c r="B3406" s="60" t="s">
        <v>9267</v>
      </c>
      <c r="C3406" s="60">
        <v>1703.08</v>
      </c>
      <c r="E3406" s="60">
        <v>26.3</v>
      </c>
      <c r="G3406" s="60">
        <v>0</v>
      </c>
      <c r="H3406" s="60">
        <v>26.49</v>
      </c>
      <c r="I3406" s="60">
        <v>-2.97</v>
      </c>
    </row>
    <row r="3407" spans="1:9" x14ac:dyDescent="0.3">
      <c r="A3407" s="60" t="s">
        <v>2489</v>
      </c>
      <c r="B3407" s="60" t="s">
        <v>2490</v>
      </c>
      <c r="C3407" s="60">
        <v>7729.59</v>
      </c>
      <c r="E3407" s="60">
        <v>15.87</v>
      </c>
      <c r="G3407" s="60">
        <v>4.28</v>
      </c>
      <c r="H3407" s="60">
        <v>16.95</v>
      </c>
      <c r="I3407" s="60">
        <v>8.81</v>
      </c>
    </row>
    <row r="3408" spans="1:9" x14ac:dyDescent="0.3">
      <c r="A3408" s="60" t="s">
        <v>2491</v>
      </c>
      <c r="B3408" s="60" t="s">
        <v>2492</v>
      </c>
      <c r="C3408" s="60">
        <v>2834.14</v>
      </c>
      <c r="E3408" s="60">
        <v>15.5</v>
      </c>
      <c r="G3408" s="60">
        <v>6.19</v>
      </c>
      <c r="H3408" s="60">
        <v>18.29</v>
      </c>
      <c r="I3408" s="60">
        <v>3.25</v>
      </c>
    </row>
    <row r="3409" spans="1:9" x14ac:dyDescent="0.3">
      <c r="A3409" s="60" t="s">
        <v>5903</v>
      </c>
      <c r="B3409" s="60" t="s">
        <v>9268</v>
      </c>
      <c r="C3409" s="60">
        <v>719.87</v>
      </c>
      <c r="E3409" s="60">
        <v>6.57</v>
      </c>
      <c r="G3409" s="60">
        <v>14.61</v>
      </c>
      <c r="H3409" s="60">
        <v>6.62</v>
      </c>
      <c r="I3409" s="60">
        <v>8.27</v>
      </c>
    </row>
    <row r="3410" spans="1:9" x14ac:dyDescent="0.3">
      <c r="A3410" s="60" t="s">
        <v>5904</v>
      </c>
      <c r="B3410" s="60" t="s">
        <v>9269</v>
      </c>
      <c r="C3410" s="60">
        <v>652.36</v>
      </c>
      <c r="E3410" s="60">
        <v>20.95</v>
      </c>
      <c r="G3410" s="60">
        <v>0</v>
      </c>
      <c r="H3410" s="60">
        <v>25</v>
      </c>
      <c r="I3410" s="60">
        <v>-13.49</v>
      </c>
    </row>
    <row r="3411" spans="1:9" x14ac:dyDescent="0.3">
      <c r="A3411" s="60" t="s">
        <v>5905</v>
      </c>
      <c r="B3411" s="60" t="s">
        <v>9270</v>
      </c>
      <c r="C3411" s="60">
        <v>1612.13</v>
      </c>
      <c r="E3411" s="60">
        <v>9.7200000000000006</v>
      </c>
      <c r="G3411" s="60">
        <v>4.7300000000000004</v>
      </c>
      <c r="H3411" s="60">
        <v>11.64</v>
      </c>
      <c r="I3411" s="60">
        <v>-6.27</v>
      </c>
    </row>
    <row r="3412" spans="1:9" x14ac:dyDescent="0.3">
      <c r="A3412" s="60" t="s">
        <v>2493</v>
      </c>
      <c r="B3412" s="60" t="s">
        <v>2494</v>
      </c>
      <c r="C3412" s="60">
        <v>2005.61</v>
      </c>
      <c r="E3412" s="60">
        <v>12.45</v>
      </c>
      <c r="G3412" s="60">
        <v>1.29</v>
      </c>
      <c r="H3412" s="60">
        <v>14.25</v>
      </c>
      <c r="I3412" s="60">
        <v>13.28</v>
      </c>
    </row>
    <row r="3413" spans="1:9" x14ac:dyDescent="0.3">
      <c r="A3413" s="60" t="s">
        <v>2495</v>
      </c>
      <c r="B3413" s="60" t="s">
        <v>2496</v>
      </c>
      <c r="C3413" s="60">
        <v>14261.74</v>
      </c>
      <c r="E3413" s="60">
        <v>55.15</v>
      </c>
      <c r="G3413" s="60">
        <v>4.4000000000000004</v>
      </c>
      <c r="H3413" s="60">
        <v>72.14</v>
      </c>
      <c r="I3413" s="60">
        <v>5.04</v>
      </c>
    </row>
    <row r="3414" spans="1:9" x14ac:dyDescent="0.3">
      <c r="A3414" s="60" t="s">
        <v>2497</v>
      </c>
      <c r="B3414" s="60" t="s">
        <v>2498</v>
      </c>
      <c r="C3414" s="60">
        <v>5005.45</v>
      </c>
      <c r="E3414" s="60">
        <v>85.48</v>
      </c>
      <c r="G3414" s="60">
        <v>1.4</v>
      </c>
      <c r="H3414" s="60">
        <v>94.55</v>
      </c>
      <c r="I3414" s="60">
        <v>16.55</v>
      </c>
    </row>
    <row r="3415" spans="1:9" x14ac:dyDescent="0.3">
      <c r="A3415" s="60" t="s">
        <v>5906</v>
      </c>
      <c r="B3415" s="60" t="s">
        <v>9271</v>
      </c>
      <c r="C3415" s="60">
        <v>46.39</v>
      </c>
      <c r="E3415" s="60">
        <v>10.35</v>
      </c>
      <c r="G3415" s="60">
        <v>0</v>
      </c>
      <c r="H3415" s="60">
        <v>10.35</v>
      </c>
      <c r="I3415" s="60">
        <v>-1.1499999999999999</v>
      </c>
    </row>
    <row r="3416" spans="1:9" x14ac:dyDescent="0.3">
      <c r="A3416" s="60" t="s">
        <v>2499</v>
      </c>
      <c r="B3416" s="60" t="s">
        <v>2500</v>
      </c>
      <c r="C3416" s="60">
        <v>6260.1</v>
      </c>
      <c r="E3416" s="60">
        <v>40.4</v>
      </c>
      <c r="G3416" s="60">
        <v>6.44</v>
      </c>
      <c r="H3416" s="60">
        <v>50.46</v>
      </c>
      <c r="I3416" s="60">
        <v>12.87</v>
      </c>
    </row>
    <row r="3417" spans="1:9" x14ac:dyDescent="0.3">
      <c r="A3417" s="60" t="s">
        <v>5907</v>
      </c>
      <c r="B3417" s="60" t="s">
        <v>9272</v>
      </c>
      <c r="C3417" s="60">
        <v>74.760000000000005</v>
      </c>
      <c r="E3417" s="60">
        <v>5.12</v>
      </c>
      <c r="G3417" s="60">
        <v>14.06</v>
      </c>
      <c r="H3417" s="60">
        <v>6.83</v>
      </c>
      <c r="I3417" s="60">
        <v>11.27</v>
      </c>
    </row>
    <row r="3418" spans="1:9" x14ac:dyDescent="0.3">
      <c r="A3418" s="60" t="s">
        <v>5908</v>
      </c>
      <c r="B3418" s="60" t="s">
        <v>9273</v>
      </c>
      <c r="C3418" s="60">
        <v>2923.84</v>
      </c>
      <c r="E3418" s="60">
        <v>12.37</v>
      </c>
      <c r="G3418" s="60">
        <v>0</v>
      </c>
      <c r="H3418" s="60">
        <v>12.4</v>
      </c>
      <c r="I3418" s="60">
        <v>-2.98</v>
      </c>
    </row>
    <row r="3419" spans="1:9" x14ac:dyDescent="0.3">
      <c r="A3419" s="60" t="s">
        <v>5909</v>
      </c>
      <c r="B3419" s="60" t="s">
        <v>9274</v>
      </c>
      <c r="C3419" s="60">
        <v>110.78</v>
      </c>
      <c r="E3419" s="60">
        <v>3.1</v>
      </c>
      <c r="G3419" s="60">
        <v>0</v>
      </c>
      <c r="H3419" s="60">
        <v>4.87</v>
      </c>
      <c r="I3419" s="60">
        <v>-41.99</v>
      </c>
    </row>
    <row r="3420" spans="1:9" x14ac:dyDescent="0.3">
      <c r="A3420" s="60" t="s">
        <v>2501</v>
      </c>
      <c r="B3420" s="60" t="s">
        <v>2502</v>
      </c>
      <c r="C3420" s="60">
        <v>1481.26</v>
      </c>
      <c r="E3420" s="60">
        <v>15.7</v>
      </c>
      <c r="G3420" s="60">
        <v>5.35</v>
      </c>
      <c r="H3420" s="60">
        <v>15.85</v>
      </c>
      <c r="I3420" s="60">
        <v>8.67</v>
      </c>
    </row>
    <row r="3421" spans="1:9" x14ac:dyDescent="0.3">
      <c r="A3421" s="60" t="s">
        <v>5910</v>
      </c>
      <c r="B3421" s="60" t="s">
        <v>9275</v>
      </c>
      <c r="C3421" s="60">
        <v>47.23</v>
      </c>
      <c r="E3421" s="60">
        <v>9.1999999999999993</v>
      </c>
      <c r="G3421" s="60">
        <v>0</v>
      </c>
      <c r="H3421" s="60">
        <v>9.1999999999999993</v>
      </c>
      <c r="I3421" s="60">
        <v>2.97</v>
      </c>
    </row>
    <row r="3422" spans="1:9" x14ac:dyDescent="0.3">
      <c r="A3422" s="60" t="s">
        <v>5911</v>
      </c>
      <c r="B3422" s="60" t="s">
        <v>9276</v>
      </c>
      <c r="C3422" s="60">
        <v>31.28</v>
      </c>
      <c r="E3422" s="60">
        <v>3.42</v>
      </c>
      <c r="G3422" s="60">
        <v>0</v>
      </c>
      <c r="H3422" s="60">
        <v>3.93</v>
      </c>
      <c r="I3422" s="60">
        <v>8.3000000000000007</v>
      </c>
    </row>
    <row r="3423" spans="1:9" x14ac:dyDescent="0.3">
      <c r="A3423" s="60" t="s">
        <v>2503</v>
      </c>
      <c r="B3423" s="60" t="s">
        <v>2504</v>
      </c>
      <c r="C3423" s="60">
        <v>6072.98</v>
      </c>
      <c r="E3423" s="60">
        <v>53.59</v>
      </c>
      <c r="G3423" s="60">
        <v>1.34</v>
      </c>
      <c r="H3423" s="60">
        <v>55.52</v>
      </c>
      <c r="I3423" s="60">
        <v>10.77</v>
      </c>
    </row>
    <row r="3424" spans="1:9" x14ac:dyDescent="0.3">
      <c r="A3424" s="60" t="s">
        <v>5912</v>
      </c>
      <c r="B3424" s="60" t="s">
        <v>9277</v>
      </c>
      <c r="C3424" s="60">
        <v>23.07</v>
      </c>
      <c r="E3424" s="60">
        <v>3.25</v>
      </c>
      <c r="G3424" s="60">
        <v>0</v>
      </c>
      <c r="H3424" s="60">
        <v>3.35</v>
      </c>
      <c r="I3424" s="60">
        <v>-22.54</v>
      </c>
    </row>
    <row r="3425" spans="1:9" x14ac:dyDescent="0.3">
      <c r="A3425" s="60" t="s">
        <v>5913</v>
      </c>
      <c r="B3425" s="60" t="s">
        <v>9278</v>
      </c>
      <c r="C3425" s="60">
        <v>602.85</v>
      </c>
      <c r="E3425" s="60">
        <v>23.32</v>
      </c>
      <c r="G3425" s="60">
        <v>2.57</v>
      </c>
      <c r="H3425" s="60">
        <v>23.32</v>
      </c>
      <c r="I3425" s="60">
        <v>9.2100000000000009</v>
      </c>
    </row>
    <row r="3426" spans="1:9" x14ac:dyDescent="0.3">
      <c r="A3426" s="60" t="s">
        <v>5914</v>
      </c>
      <c r="B3426" s="60" t="s">
        <v>9279</v>
      </c>
      <c r="C3426" s="60">
        <v>440.21</v>
      </c>
      <c r="E3426" s="60">
        <v>5.0599999999999996</v>
      </c>
      <c r="G3426" s="60">
        <v>4.74</v>
      </c>
      <c r="H3426" s="60">
        <v>8.65</v>
      </c>
      <c r="I3426" s="60">
        <v>-9.43</v>
      </c>
    </row>
    <row r="3427" spans="1:9" x14ac:dyDescent="0.3">
      <c r="A3427" s="60" t="s">
        <v>2505</v>
      </c>
      <c r="B3427" s="60" t="s">
        <v>2506</v>
      </c>
      <c r="C3427" s="60">
        <v>1634.26</v>
      </c>
      <c r="E3427" s="60">
        <v>9.85</v>
      </c>
      <c r="G3427" s="60">
        <v>0</v>
      </c>
      <c r="H3427" s="60">
        <v>9.85</v>
      </c>
      <c r="I3427" s="60">
        <v>14.48</v>
      </c>
    </row>
    <row r="3428" spans="1:9" x14ac:dyDescent="0.3">
      <c r="A3428" s="60" t="s">
        <v>5915</v>
      </c>
      <c r="B3428" s="60" t="s">
        <v>9280</v>
      </c>
      <c r="C3428" s="60">
        <v>20.3</v>
      </c>
      <c r="E3428" s="60">
        <v>4.82</v>
      </c>
      <c r="G3428" s="60">
        <v>0</v>
      </c>
      <c r="H3428" s="60">
        <v>6.85</v>
      </c>
      <c r="I3428" s="60">
        <v>-126.66</v>
      </c>
    </row>
    <row r="3429" spans="1:9" x14ac:dyDescent="0.3">
      <c r="A3429" s="60" t="s">
        <v>5916</v>
      </c>
      <c r="B3429" s="60" t="s">
        <v>9281</v>
      </c>
      <c r="C3429" s="60">
        <v>627.39</v>
      </c>
      <c r="E3429" s="60">
        <v>5.0599999999999996</v>
      </c>
      <c r="G3429" s="60">
        <v>0</v>
      </c>
      <c r="H3429" s="60">
        <v>7.48</v>
      </c>
      <c r="I3429" s="60">
        <v>-25.54</v>
      </c>
    </row>
    <row r="3430" spans="1:9" x14ac:dyDescent="0.3">
      <c r="A3430" s="60" t="s">
        <v>2507</v>
      </c>
      <c r="B3430" s="60" t="s">
        <v>2508</v>
      </c>
      <c r="C3430" s="60">
        <v>11805.05</v>
      </c>
      <c r="E3430" s="60">
        <v>34.450000000000003</v>
      </c>
      <c r="G3430" s="60">
        <v>0.37</v>
      </c>
      <c r="H3430" s="60">
        <v>42.02</v>
      </c>
      <c r="I3430" s="60">
        <v>18.87</v>
      </c>
    </row>
    <row r="3431" spans="1:9" x14ac:dyDescent="0.3">
      <c r="A3431" s="60" t="s">
        <v>5917</v>
      </c>
      <c r="B3431" s="60" t="s">
        <v>9282</v>
      </c>
      <c r="C3431" s="60">
        <v>48.6</v>
      </c>
      <c r="E3431" s="60">
        <v>2.1</v>
      </c>
      <c r="G3431" s="60">
        <v>0</v>
      </c>
      <c r="H3431" s="60">
        <v>3.75</v>
      </c>
      <c r="I3431" s="60">
        <v>-116.62</v>
      </c>
    </row>
    <row r="3432" spans="1:9" x14ac:dyDescent="0.3">
      <c r="A3432" s="60" t="s">
        <v>5918</v>
      </c>
      <c r="B3432" s="60" t="s">
        <v>9283</v>
      </c>
      <c r="C3432" s="60">
        <v>271.44</v>
      </c>
      <c r="E3432" s="60">
        <v>10.91</v>
      </c>
      <c r="G3432" s="60">
        <v>0</v>
      </c>
      <c r="H3432" s="60">
        <v>14.25</v>
      </c>
      <c r="I3432" s="60">
        <v>-56.23</v>
      </c>
    </row>
    <row r="3433" spans="1:9" x14ac:dyDescent="0.3">
      <c r="A3433" s="60" t="s">
        <v>5919</v>
      </c>
      <c r="B3433" s="60" t="s">
        <v>9284</v>
      </c>
      <c r="C3433" s="60">
        <v>140.66999999999999</v>
      </c>
      <c r="E3433" s="60">
        <v>4.9000000000000004</v>
      </c>
      <c r="G3433" s="60">
        <v>0</v>
      </c>
      <c r="H3433" s="60">
        <v>10.11</v>
      </c>
      <c r="I3433" s="60">
        <v>-134.79</v>
      </c>
    </row>
    <row r="3434" spans="1:9" x14ac:dyDescent="0.3">
      <c r="A3434" s="60" t="s">
        <v>5920</v>
      </c>
      <c r="B3434" s="60" t="s">
        <v>9285</v>
      </c>
      <c r="C3434" s="60">
        <v>274.94</v>
      </c>
      <c r="E3434" s="60">
        <v>37.869999999999997</v>
      </c>
      <c r="G3434" s="60">
        <v>2.3199999999999998</v>
      </c>
      <c r="H3434" s="60">
        <v>39.979999999999997</v>
      </c>
      <c r="I3434" s="60">
        <v>11.7</v>
      </c>
    </row>
    <row r="3435" spans="1:9" x14ac:dyDescent="0.3">
      <c r="A3435" s="60" t="s">
        <v>2509</v>
      </c>
      <c r="B3435" s="60" t="s">
        <v>2510</v>
      </c>
      <c r="C3435" s="60">
        <v>7107.15</v>
      </c>
      <c r="E3435" s="60">
        <v>86.21</v>
      </c>
      <c r="G3435" s="60">
        <v>0</v>
      </c>
      <c r="H3435" s="60">
        <v>86.81</v>
      </c>
      <c r="I3435" s="60">
        <v>17.309999999999999</v>
      </c>
    </row>
    <row r="3436" spans="1:9" x14ac:dyDescent="0.3">
      <c r="A3436" s="60" t="s">
        <v>2511</v>
      </c>
      <c r="B3436" s="60" t="s">
        <v>2512</v>
      </c>
      <c r="C3436" s="60">
        <v>2472.83</v>
      </c>
      <c r="E3436" s="60">
        <v>4.68</v>
      </c>
      <c r="G3436" s="60">
        <v>2.14</v>
      </c>
      <c r="H3436" s="60">
        <v>7.73</v>
      </c>
      <c r="I3436" s="60">
        <v>11.7</v>
      </c>
    </row>
    <row r="3437" spans="1:9" x14ac:dyDescent="0.3">
      <c r="A3437" s="60" t="s">
        <v>2513</v>
      </c>
      <c r="B3437" s="60" t="s">
        <v>2514</v>
      </c>
      <c r="C3437" s="60">
        <v>1148.71</v>
      </c>
      <c r="E3437" s="60">
        <v>19.350000000000001</v>
      </c>
      <c r="G3437" s="60">
        <v>3.91</v>
      </c>
      <c r="H3437" s="60">
        <v>19.55</v>
      </c>
      <c r="I3437" s="60">
        <v>141.37</v>
      </c>
    </row>
    <row r="3438" spans="1:9" x14ac:dyDescent="0.3">
      <c r="A3438" s="60" t="s">
        <v>5921</v>
      </c>
      <c r="B3438" s="60" t="s">
        <v>9286</v>
      </c>
      <c r="C3438" s="60">
        <v>51.14</v>
      </c>
      <c r="E3438" s="60">
        <v>1.81</v>
      </c>
      <c r="G3438" s="60">
        <v>0</v>
      </c>
      <c r="H3438" s="60">
        <v>2.4</v>
      </c>
      <c r="I3438" s="60">
        <v>-19.010000000000002</v>
      </c>
    </row>
    <row r="3439" spans="1:9" x14ac:dyDescent="0.3">
      <c r="A3439" s="60" t="s">
        <v>2515</v>
      </c>
      <c r="B3439" s="60" t="s">
        <v>2516</v>
      </c>
      <c r="C3439" s="60">
        <v>2668.5</v>
      </c>
      <c r="E3439" s="60">
        <v>28.16</v>
      </c>
      <c r="G3439" s="60">
        <v>3.91</v>
      </c>
      <c r="H3439" s="60">
        <v>30</v>
      </c>
      <c r="I3439" s="60">
        <v>3.41</v>
      </c>
    </row>
    <row r="3440" spans="1:9" x14ac:dyDescent="0.3">
      <c r="A3440" s="60" t="s">
        <v>5922</v>
      </c>
      <c r="B3440" s="60" t="s">
        <v>9287</v>
      </c>
      <c r="C3440" s="60">
        <v>133.03</v>
      </c>
      <c r="E3440" s="60">
        <v>22.925000000000001</v>
      </c>
      <c r="G3440" s="60">
        <v>1.74</v>
      </c>
      <c r="H3440" s="60">
        <v>24.25</v>
      </c>
      <c r="I3440" s="60">
        <v>6.01</v>
      </c>
    </row>
    <row r="3441" spans="1:9" x14ac:dyDescent="0.3">
      <c r="A3441" s="60" t="s">
        <v>5923</v>
      </c>
      <c r="B3441" s="60" t="s">
        <v>9288</v>
      </c>
      <c r="C3441" s="60">
        <v>590.64</v>
      </c>
      <c r="E3441" s="60">
        <v>13.45</v>
      </c>
      <c r="G3441" s="60">
        <v>1.78</v>
      </c>
      <c r="H3441" s="60">
        <v>13.45</v>
      </c>
      <c r="I3441" s="60">
        <v>5.81</v>
      </c>
    </row>
    <row r="3442" spans="1:9" x14ac:dyDescent="0.3">
      <c r="A3442" s="60" t="s">
        <v>5924</v>
      </c>
      <c r="B3442" s="60" t="s">
        <v>9289</v>
      </c>
      <c r="C3442" s="60">
        <v>683.98</v>
      </c>
      <c r="E3442" s="60">
        <v>38.369999999999997</v>
      </c>
      <c r="G3442" s="60">
        <v>0</v>
      </c>
      <c r="H3442" s="60">
        <v>47.52</v>
      </c>
      <c r="I3442" s="60">
        <v>9.01</v>
      </c>
    </row>
    <row r="3443" spans="1:9" x14ac:dyDescent="0.3">
      <c r="A3443" s="60" t="s">
        <v>5925</v>
      </c>
      <c r="B3443" s="60" t="s">
        <v>9290</v>
      </c>
      <c r="C3443" s="60">
        <v>415.79</v>
      </c>
      <c r="E3443" s="60">
        <v>41.2</v>
      </c>
      <c r="G3443" s="60">
        <v>0</v>
      </c>
      <c r="H3443" s="60">
        <v>43.87</v>
      </c>
      <c r="I3443" s="60">
        <v>32.83</v>
      </c>
    </row>
    <row r="3444" spans="1:9" x14ac:dyDescent="0.3">
      <c r="A3444" s="60" t="s">
        <v>5926</v>
      </c>
      <c r="B3444" s="60" t="s">
        <v>9291</v>
      </c>
      <c r="C3444" s="60">
        <v>131.19999999999999</v>
      </c>
      <c r="E3444" s="60">
        <v>13.53</v>
      </c>
      <c r="G3444" s="60">
        <v>10.050000000000001</v>
      </c>
      <c r="H3444" s="60">
        <v>14.19</v>
      </c>
      <c r="I3444" s="60">
        <v>10.4</v>
      </c>
    </row>
    <row r="3445" spans="1:9" x14ac:dyDescent="0.3">
      <c r="A3445" s="60" t="s">
        <v>2517</v>
      </c>
      <c r="B3445" s="60" t="s">
        <v>2518</v>
      </c>
      <c r="C3445" s="60">
        <v>6160.84</v>
      </c>
      <c r="E3445" s="60">
        <v>30.85</v>
      </c>
      <c r="G3445" s="60">
        <v>3.92</v>
      </c>
      <c r="H3445" s="60">
        <v>32.97</v>
      </c>
      <c r="I3445" s="60">
        <v>9.25</v>
      </c>
    </row>
    <row r="3446" spans="1:9" x14ac:dyDescent="0.3">
      <c r="A3446" s="60" t="s">
        <v>5927</v>
      </c>
      <c r="B3446" s="60" t="s">
        <v>9292</v>
      </c>
      <c r="C3446" s="60">
        <v>21.12</v>
      </c>
      <c r="E3446" s="60">
        <v>0.43009999999999998</v>
      </c>
      <c r="G3446" s="60">
        <v>0</v>
      </c>
      <c r="H3446" s="60">
        <v>1.83</v>
      </c>
      <c r="I3446" s="60">
        <v>-185.23</v>
      </c>
    </row>
    <row r="3447" spans="1:9" x14ac:dyDescent="0.3">
      <c r="A3447" s="60" t="s">
        <v>5928</v>
      </c>
      <c r="B3447" s="60" t="s">
        <v>9293</v>
      </c>
      <c r="C3447" s="60">
        <v>101.11</v>
      </c>
      <c r="E3447" s="60">
        <v>0.37</v>
      </c>
      <c r="G3447" s="60">
        <v>0</v>
      </c>
      <c r="H3447" s="60">
        <v>0.92</v>
      </c>
      <c r="I3447" s="60">
        <v>-25.81</v>
      </c>
    </row>
    <row r="3448" spans="1:9" x14ac:dyDescent="0.3">
      <c r="A3448" s="60" t="s">
        <v>2519</v>
      </c>
      <c r="B3448" s="60" t="s">
        <v>2520</v>
      </c>
      <c r="C3448" s="60">
        <v>3121.12</v>
      </c>
      <c r="E3448" s="60">
        <v>59.74</v>
      </c>
      <c r="G3448" s="60">
        <v>2.34</v>
      </c>
      <c r="H3448" s="60">
        <v>66.59</v>
      </c>
      <c r="I3448" s="60">
        <v>7.36</v>
      </c>
    </row>
    <row r="3449" spans="1:9" x14ac:dyDescent="0.3">
      <c r="A3449" s="60" t="s">
        <v>5929</v>
      </c>
      <c r="B3449" s="60" t="s">
        <v>9294</v>
      </c>
      <c r="C3449" s="60">
        <v>14.69</v>
      </c>
      <c r="E3449" s="60">
        <v>0.48930000000000001</v>
      </c>
      <c r="G3449" s="60">
        <v>0</v>
      </c>
      <c r="H3449" s="60">
        <v>2.73</v>
      </c>
      <c r="I3449" s="60">
        <v>-50.34</v>
      </c>
    </row>
    <row r="3450" spans="1:9" x14ac:dyDescent="0.3">
      <c r="A3450" s="60" t="s">
        <v>5930</v>
      </c>
      <c r="B3450" s="60" t="s">
        <v>9295</v>
      </c>
      <c r="C3450" s="60">
        <v>5391.64</v>
      </c>
      <c r="E3450" s="60">
        <v>4.5549999999999997</v>
      </c>
      <c r="G3450" s="60">
        <v>4.12</v>
      </c>
      <c r="H3450" s="60">
        <v>5.19</v>
      </c>
      <c r="I3450" s="60">
        <v>6.14</v>
      </c>
    </row>
    <row r="3451" spans="1:9" x14ac:dyDescent="0.3">
      <c r="A3451" s="60" t="s">
        <v>5931</v>
      </c>
      <c r="B3451" s="60" t="s">
        <v>9296</v>
      </c>
      <c r="C3451" s="60">
        <v>58.3</v>
      </c>
      <c r="E3451" s="60">
        <v>2.89</v>
      </c>
      <c r="G3451" s="60">
        <v>8.3000000000000007</v>
      </c>
      <c r="H3451" s="60">
        <v>4.34</v>
      </c>
      <c r="I3451" s="60">
        <v>8.0500000000000007</v>
      </c>
    </row>
    <row r="3452" spans="1:9" x14ac:dyDescent="0.3">
      <c r="A3452" s="60" t="s">
        <v>5932</v>
      </c>
      <c r="B3452" s="60" t="s">
        <v>9297</v>
      </c>
      <c r="C3452" s="60">
        <v>10.029999999999999</v>
      </c>
      <c r="E3452" s="60">
        <v>0.28000000000000003</v>
      </c>
      <c r="G3452" s="60">
        <v>0</v>
      </c>
      <c r="H3452" s="60">
        <v>1.27</v>
      </c>
      <c r="I3452" s="60">
        <v>-131.57</v>
      </c>
    </row>
    <row r="3453" spans="1:9" x14ac:dyDescent="0.3">
      <c r="A3453" s="60" t="s">
        <v>2521</v>
      </c>
      <c r="B3453" s="60" t="s">
        <v>2522</v>
      </c>
      <c r="C3453" s="60">
        <v>5540.11</v>
      </c>
      <c r="E3453" s="60">
        <v>28.39</v>
      </c>
      <c r="G3453" s="60">
        <v>8.59</v>
      </c>
      <c r="H3453" s="60">
        <v>38.020000000000003</v>
      </c>
      <c r="I3453" s="60">
        <v>7.37</v>
      </c>
    </row>
    <row r="3454" spans="1:9" x14ac:dyDescent="0.3">
      <c r="A3454" s="60" t="s">
        <v>5933</v>
      </c>
      <c r="B3454" s="60" t="s">
        <v>9298</v>
      </c>
      <c r="C3454" s="60">
        <v>94.71</v>
      </c>
      <c r="E3454" s="60">
        <v>2.95</v>
      </c>
      <c r="G3454" s="60">
        <v>0</v>
      </c>
      <c r="H3454" s="60">
        <v>6.21</v>
      </c>
      <c r="I3454" s="60">
        <v>-63.15</v>
      </c>
    </row>
    <row r="3455" spans="1:9" x14ac:dyDescent="0.3">
      <c r="A3455" s="60" t="s">
        <v>2523</v>
      </c>
      <c r="B3455" s="60" t="s">
        <v>2524</v>
      </c>
      <c r="C3455" s="60">
        <v>2979.56</v>
      </c>
      <c r="E3455" s="60">
        <v>18.37</v>
      </c>
      <c r="G3455" s="60">
        <v>0</v>
      </c>
      <c r="H3455" s="60">
        <v>20.18</v>
      </c>
      <c r="I3455" s="60">
        <v>86.33</v>
      </c>
    </row>
    <row r="3456" spans="1:9" x14ac:dyDescent="0.3">
      <c r="A3456" s="60" t="s">
        <v>2525</v>
      </c>
      <c r="B3456" s="60" t="s">
        <v>2526</v>
      </c>
      <c r="C3456" s="60">
        <v>2459.4699999999998</v>
      </c>
      <c r="E3456" s="60">
        <v>25.08</v>
      </c>
      <c r="G3456" s="60">
        <v>4.3099999999999996</v>
      </c>
      <c r="H3456" s="60">
        <v>45.36</v>
      </c>
      <c r="I3456" s="60">
        <v>8.17</v>
      </c>
    </row>
    <row r="3457" spans="1:9" x14ac:dyDescent="0.3">
      <c r="A3457" s="60" t="s">
        <v>5934</v>
      </c>
      <c r="B3457" s="60" t="s">
        <v>9299</v>
      </c>
      <c r="C3457" s="60">
        <v>51.44</v>
      </c>
      <c r="E3457" s="60">
        <v>2.0099999999999998</v>
      </c>
      <c r="G3457" s="60">
        <v>0</v>
      </c>
      <c r="H3457" s="60">
        <v>2.0699999999999998</v>
      </c>
      <c r="I3457" s="60">
        <v>-11.72</v>
      </c>
    </row>
    <row r="3458" spans="1:9" x14ac:dyDescent="0.3">
      <c r="A3458" s="60" t="s">
        <v>5935</v>
      </c>
      <c r="B3458" s="60" t="s">
        <v>9300</v>
      </c>
      <c r="C3458" s="60">
        <v>1677.39</v>
      </c>
      <c r="E3458" s="60">
        <v>32.65</v>
      </c>
      <c r="G3458" s="60">
        <v>0</v>
      </c>
      <c r="H3458" s="60">
        <v>36.520000000000003</v>
      </c>
      <c r="I3458" s="60">
        <v>-2.12</v>
      </c>
    </row>
    <row r="3459" spans="1:9" x14ac:dyDescent="0.3">
      <c r="A3459" s="60" t="s">
        <v>2527</v>
      </c>
      <c r="B3459" s="60" t="s">
        <v>2528</v>
      </c>
      <c r="C3459" s="60">
        <v>10614.52</v>
      </c>
      <c r="E3459" s="60">
        <v>50.42</v>
      </c>
      <c r="G3459" s="60">
        <v>4.88</v>
      </c>
      <c r="H3459" s="60">
        <v>51.39</v>
      </c>
      <c r="I3459" s="60">
        <v>9.99</v>
      </c>
    </row>
    <row r="3460" spans="1:9" x14ac:dyDescent="0.3">
      <c r="A3460" s="60" t="s">
        <v>2529</v>
      </c>
      <c r="B3460" s="60" t="s">
        <v>2530</v>
      </c>
      <c r="C3460" s="60">
        <v>11767.46</v>
      </c>
      <c r="E3460" s="60">
        <v>41.17</v>
      </c>
      <c r="G3460" s="60">
        <v>7.68</v>
      </c>
      <c r="H3460" s="60">
        <v>42.11</v>
      </c>
      <c r="I3460" s="60">
        <v>16.75</v>
      </c>
    </row>
    <row r="3461" spans="1:9" x14ac:dyDescent="0.3">
      <c r="A3461" s="60" t="s">
        <v>5936</v>
      </c>
      <c r="B3461" s="60" t="s">
        <v>9301</v>
      </c>
      <c r="C3461" s="60">
        <v>409.18</v>
      </c>
      <c r="E3461" s="60">
        <v>21.9</v>
      </c>
      <c r="G3461" s="60">
        <v>1.46</v>
      </c>
      <c r="H3461" s="60">
        <v>22.35</v>
      </c>
      <c r="I3461" s="60">
        <v>5.62</v>
      </c>
    </row>
    <row r="3462" spans="1:9" x14ac:dyDescent="0.3">
      <c r="A3462" s="60" t="s">
        <v>5937</v>
      </c>
      <c r="B3462" s="60" t="s">
        <v>9302</v>
      </c>
      <c r="C3462" s="60">
        <v>230.65</v>
      </c>
      <c r="E3462" s="60">
        <v>21.24</v>
      </c>
      <c r="G3462" s="60">
        <v>1.1299999999999999</v>
      </c>
      <c r="H3462" s="60">
        <v>21.24</v>
      </c>
      <c r="I3462" s="60">
        <v>8.34</v>
      </c>
    </row>
    <row r="3463" spans="1:9" x14ac:dyDescent="0.3">
      <c r="A3463" s="60" t="s">
        <v>2531</v>
      </c>
      <c r="B3463" s="60" t="s">
        <v>2532</v>
      </c>
      <c r="C3463" s="60">
        <v>2728.9</v>
      </c>
      <c r="E3463" s="60">
        <v>58.1</v>
      </c>
      <c r="G3463" s="60">
        <v>0</v>
      </c>
      <c r="H3463" s="60">
        <v>73.819999999999993</v>
      </c>
      <c r="I3463" s="60">
        <v>8.3699999999999992</v>
      </c>
    </row>
    <row r="3464" spans="1:9" x14ac:dyDescent="0.3">
      <c r="A3464" s="60" t="s">
        <v>2533</v>
      </c>
      <c r="B3464" s="60" t="s">
        <v>2534</v>
      </c>
      <c r="C3464" s="60">
        <v>1855.21</v>
      </c>
      <c r="E3464" s="60">
        <v>30.8</v>
      </c>
      <c r="G3464" s="60">
        <v>0</v>
      </c>
      <c r="H3464" s="60">
        <v>31</v>
      </c>
      <c r="I3464" s="60">
        <v>8.91</v>
      </c>
    </row>
    <row r="3465" spans="1:9" x14ac:dyDescent="0.3">
      <c r="A3465" s="60" t="s">
        <v>2535</v>
      </c>
      <c r="B3465" s="60" t="s">
        <v>2536</v>
      </c>
      <c r="C3465" s="60">
        <v>4156.59</v>
      </c>
      <c r="E3465" s="60">
        <v>25.15</v>
      </c>
      <c r="G3465" s="60">
        <v>3.18</v>
      </c>
      <c r="H3465" s="60">
        <v>26.28</v>
      </c>
      <c r="I3465" s="60">
        <v>5.3</v>
      </c>
    </row>
    <row r="3466" spans="1:9" x14ac:dyDescent="0.3">
      <c r="A3466" s="60" t="s">
        <v>5938</v>
      </c>
      <c r="B3466" s="60" t="s">
        <v>9303</v>
      </c>
      <c r="C3466" s="60">
        <v>12.76</v>
      </c>
      <c r="E3466" s="60">
        <v>1.2201</v>
      </c>
      <c r="G3466" s="60">
        <v>0</v>
      </c>
      <c r="H3466" s="60">
        <v>1.52</v>
      </c>
      <c r="I3466" s="60">
        <v>3.9</v>
      </c>
    </row>
    <row r="3467" spans="1:9" x14ac:dyDescent="0.3">
      <c r="A3467" s="60" t="s">
        <v>5939</v>
      </c>
      <c r="B3467" s="60" t="s">
        <v>9304</v>
      </c>
      <c r="C3467" s="60">
        <v>430.48</v>
      </c>
      <c r="E3467" s="60">
        <v>24.28</v>
      </c>
      <c r="G3467" s="60">
        <v>6.75</v>
      </c>
      <c r="H3467" s="60">
        <v>25.65</v>
      </c>
      <c r="I3467" s="60">
        <v>9.52</v>
      </c>
    </row>
    <row r="3468" spans="1:9" x14ac:dyDescent="0.3">
      <c r="A3468" s="60" t="s">
        <v>2537</v>
      </c>
      <c r="B3468" s="60" t="s">
        <v>2538</v>
      </c>
      <c r="C3468" s="60">
        <v>1633.33</v>
      </c>
      <c r="E3468" s="60">
        <v>38.9</v>
      </c>
      <c r="G3468" s="60">
        <v>3.73</v>
      </c>
      <c r="H3468" s="60">
        <v>52.54</v>
      </c>
      <c r="I3468" s="60">
        <v>27.54</v>
      </c>
    </row>
    <row r="3469" spans="1:9" x14ac:dyDescent="0.3">
      <c r="A3469" s="60" t="s">
        <v>2539</v>
      </c>
      <c r="B3469" s="60" t="s">
        <v>2540</v>
      </c>
      <c r="C3469" s="60">
        <v>1769.93</v>
      </c>
      <c r="E3469" s="60">
        <v>14.73</v>
      </c>
      <c r="G3469" s="60">
        <v>2.17</v>
      </c>
      <c r="H3469" s="60">
        <v>16.37</v>
      </c>
      <c r="I3469" s="60">
        <v>76.819999999999993</v>
      </c>
    </row>
    <row r="3470" spans="1:9" x14ac:dyDescent="0.3">
      <c r="A3470" s="60" t="s">
        <v>2541</v>
      </c>
      <c r="B3470" s="60" t="s">
        <v>2542</v>
      </c>
      <c r="C3470" s="60">
        <v>20014.5</v>
      </c>
      <c r="E3470" s="60">
        <v>84.85</v>
      </c>
      <c r="G3470" s="60">
        <v>2.59</v>
      </c>
      <c r="H3470" s="60">
        <v>87.28</v>
      </c>
      <c r="I3470" s="60">
        <v>39.380000000000003</v>
      </c>
    </row>
    <row r="3471" spans="1:9" x14ac:dyDescent="0.3">
      <c r="A3471" s="60" t="s">
        <v>2543</v>
      </c>
      <c r="B3471" s="60" t="s">
        <v>2544</v>
      </c>
      <c r="C3471" s="60">
        <v>1234.31</v>
      </c>
      <c r="E3471" s="60">
        <v>33.799999999999997</v>
      </c>
      <c r="G3471" s="60">
        <v>0</v>
      </c>
      <c r="H3471" s="60">
        <v>40.4</v>
      </c>
      <c r="I3471" s="60">
        <v>10.74</v>
      </c>
    </row>
    <row r="3472" spans="1:9" x14ac:dyDescent="0.3">
      <c r="A3472" s="60" t="s">
        <v>5940</v>
      </c>
      <c r="B3472" s="60" t="s">
        <v>9305</v>
      </c>
      <c r="C3472" s="60">
        <v>509.34</v>
      </c>
      <c r="E3472" s="60">
        <v>22.7</v>
      </c>
      <c r="G3472" s="60">
        <v>0</v>
      </c>
      <c r="H3472" s="60">
        <v>25.81</v>
      </c>
      <c r="I3472" s="60">
        <v>14.39</v>
      </c>
    </row>
    <row r="3473" spans="1:9" x14ac:dyDescent="0.3">
      <c r="A3473" s="60" t="s">
        <v>5941</v>
      </c>
      <c r="B3473" s="60" t="s">
        <v>9306</v>
      </c>
      <c r="C3473" s="60">
        <v>360.16</v>
      </c>
      <c r="E3473" s="60">
        <v>9.7100000000000009</v>
      </c>
      <c r="G3473" s="60">
        <v>0</v>
      </c>
      <c r="H3473" s="60">
        <v>23.63</v>
      </c>
      <c r="I3473" s="60">
        <v>-1307.23</v>
      </c>
    </row>
    <row r="3474" spans="1:9" x14ac:dyDescent="0.3">
      <c r="A3474" s="60" t="s">
        <v>2545</v>
      </c>
      <c r="B3474" s="60" t="s">
        <v>2546</v>
      </c>
      <c r="C3474" s="60">
        <v>2699.14</v>
      </c>
      <c r="E3474" s="60">
        <v>20.03</v>
      </c>
      <c r="G3474" s="60">
        <v>0</v>
      </c>
      <c r="H3474" s="60">
        <v>49.4</v>
      </c>
      <c r="I3474" s="60">
        <v>19.47</v>
      </c>
    </row>
    <row r="3475" spans="1:9" x14ac:dyDescent="0.3">
      <c r="A3475" s="60" t="s">
        <v>2547</v>
      </c>
      <c r="B3475" s="60" t="s">
        <v>2548</v>
      </c>
      <c r="C3475" s="60">
        <v>2077.77</v>
      </c>
      <c r="E3475" s="60">
        <v>33.78</v>
      </c>
      <c r="G3475" s="60">
        <v>3.02</v>
      </c>
      <c r="H3475" s="60">
        <v>41.2</v>
      </c>
      <c r="I3475" s="60">
        <v>13.08</v>
      </c>
    </row>
    <row r="3476" spans="1:9" x14ac:dyDescent="0.3">
      <c r="A3476" s="60" t="s">
        <v>5942</v>
      </c>
      <c r="B3476" s="60" t="s">
        <v>9307</v>
      </c>
      <c r="C3476" s="60">
        <v>415.17</v>
      </c>
      <c r="E3476" s="60">
        <v>9.1999999999999993</v>
      </c>
      <c r="G3476" s="60">
        <v>0</v>
      </c>
      <c r="H3476" s="60">
        <v>10.37</v>
      </c>
      <c r="I3476" s="60">
        <v>18.39</v>
      </c>
    </row>
    <row r="3477" spans="1:9" x14ac:dyDescent="0.3">
      <c r="A3477" s="60" t="s">
        <v>5943</v>
      </c>
      <c r="B3477" s="60" t="s">
        <v>9308</v>
      </c>
      <c r="C3477" s="60">
        <v>4.46</v>
      </c>
      <c r="E3477" s="60">
        <v>0.22</v>
      </c>
      <c r="G3477" s="60">
        <v>0</v>
      </c>
      <c r="H3477" s="60">
        <v>0.63</v>
      </c>
      <c r="I3477" s="60">
        <v>-64.37</v>
      </c>
    </row>
    <row r="3478" spans="1:9" x14ac:dyDescent="0.3">
      <c r="A3478" s="60" t="s">
        <v>2549</v>
      </c>
      <c r="B3478" s="60" t="s">
        <v>2550</v>
      </c>
      <c r="C3478" s="60">
        <v>9441.83</v>
      </c>
      <c r="E3478" s="60">
        <v>28.85</v>
      </c>
      <c r="G3478" s="60">
        <v>0</v>
      </c>
      <c r="H3478" s="60">
        <v>29.11</v>
      </c>
      <c r="I3478" s="60">
        <v>6.66</v>
      </c>
    </row>
    <row r="3479" spans="1:9" x14ac:dyDescent="0.3">
      <c r="A3479" s="60" t="s">
        <v>2551</v>
      </c>
      <c r="B3479" s="60" t="s">
        <v>2552</v>
      </c>
      <c r="C3479" s="60">
        <v>4657.4799999999996</v>
      </c>
      <c r="E3479" s="60">
        <v>11.17</v>
      </c>
      <c r="G3479" s="60">
        <v>0</v>
      </c>
      <c r="H3479" s="60">
        <v>12.43</v>
      </c>
      <c r="I3479" s="60">
        <v>19.850000000000001</v>
      </c>
    </row>
    <row r="3480" spans="1:9" x14ac:dyDescent="0.3">
      <c r="A3480" s="60" t="s">
        <v>2553</v>
      </c>
      <c r="B3480" s="60" t="s">
        <v>2554</v>
      </c>
      <c r="C3480" s="60">
        <v>2335.2399999999998</v>
      </c>
      <c r="E3480" s="60">
        <v>17.3</v>
      </c>
      <c r="G3480" s="60">
        <v>3.01</v>
      </c>
      <c r="H3480" s="60">
        <v>17.3</v>
      </c>
      <c r="I3480" s="60">
        <v>7.62</v>
      </c>
    </row>
    <row r="3481" spans="1:9" x14ac:dyDescent="0.3">
      <c r="A3481" s="60" t="s">
        <v>5944</v>
      </c>
      <c r="B3481" s="60" t="s">
        <v>9309</v>
      </c>
      <c r="C3481" s="60">
        <v>1704.52</v>
      </c>
      <c r="E3481" s="60">
        <v>55.39</v>
      </c>
      <c r="G3481" s="60">
        <v>0</v>
      </c>
      <c r="H3481" s="60">
        <v>64.709999999999994</v>
      </c>
      <c r="I3481" s="60">
        <v>-28.28</v>
      </c>
    </row>
    <row r="3482" spans="1:9" x14ac:dyDescent="0.3">
      <c r="A3482" s="60" t="s">
        <v>5945</v>
      </c>
      <c r="B3482" s="60" t="s">
        <v>9310</v>
      </c>
      <c r="C3482" s="60">
        <v>29.51</v>
      </c>
      <c r="E3482" s="60">
        <v>1.54</v>
      </c>
      <c r="G3482" s="60">
        <v>0</v>
      </c>
      <c r="H3482" s="60">
        <v>3.28</v>
      </c>
      <c r="I3482" s="60">
        <v>-99.87</v>
      </c>
    </row>
    <row r="3483" spans="1:9" x14ac:dyDescent="0.3">
      <c r="A3483" s="60" t="s">
        <v>5946</v>
      </c>
      <c r="B3483" s="60" t="s">
        <v>9311</v>
      </c>
      <c r="C3483" s="60">
        <v>23.87</v>
      </c>
      <c r="E3483" s="60">
        <v>0.19750000000000001</v>
      </c>
      <c r="G3483" s="60">
        <v>0</v>
      </c>
      <c r="H3483" s="60">
        <v>0.56999999999999995</v>
      </c>
      <c r="I3483" s="60">
        <v>-66.650000000000006</v>
      </c>
    </row>
    <row r="3484" spans="1:9" x14ac:dyDescent="0.3">
      <c r="A3484" s="60" t="s">
        <v>5947</v>
      </c>
      <c r="B3484" s="60" t="s">
        <v>9312</v>
      </c>
      <c r="C3484" s="60">
        <v>343.64</v>
      </c>
      <c r="E3484" s="60">
        <v>4.8099999999999996</v>
      </c>
      <c r="G3484" s="60">
        <v>0</v>
      </c>
      <c r="H3484" s="60">
        <v>11.5</v>
      </c>
      <c r="I3484" s="60">
        <v>-16.329999999999998</v>
      </c>
    </row>
    <row r="3485" spans="1:9" x14ac:dyDescent="0.3">
      <c r="A3485" s="60" t="s">
        <v>5948</v>
      </c>
      <c r="B3485" s="60" t="s">
        <v>9313</v>
      </c>
      <c r="C3485" s="60">
        <v>31.75</v>
      </c>
      <c r="E3485" s="60">
        <v>1.48</v>
      </c>
      <c r="G3485" s="60">
        <v>0</v>
      </c>
      <c r="H3485" s="60">
        <v>1.67</v>
      </c>
      <c r="I3485" s="60">
        <v>3.64</v>
      </c>
    </row>
    <row r="3486" spans="1:9" x14ac:dyDescent="0.3">
      <c r="A3486" s="60" t="s">
        <v>5949</v>
      </c>
      <c r="B3486" s="60" t="s">
        <v>9314</v>
      </c>
      <c r="C3486" s="60">
        <v>23.66</v>
      </c>
      <c r="E3486" s="60">
        <v>3.5</v>
      </c>
      <c r="G3486" s="60">
        <v>0</v>
      </c>
      <c r="H3486" s="60">
        <v>14.7</v>
      </c>
      <c r="I3486" s="60">
        <v>-148.53</v>
      </c>
    </row>
    <row r="3487" spans="1:9" x14ac:dyDescent="0.3">
      <c r="A3487" s="60" t="s">
        <v>5950</v>
      </c>
      <c r="B3487" s="60" t="s">
        <v>9315</v>
      </c>
      <c r="C3487" s="60">
        <v>34.229999999999997</v>
      </c>
      <c r="E3487" s="60">
        <v>4.8</v>
      </c>
      <c r="G3487" s="60">
        <v>0</v>
      </c>
      <c r="H3487" s="60">
        <v>5.24</v>
      </c>
      <c r="I3487" s="60">
        <v>-16.7</v>
      </c>
    </row>
    <row r="3488" spans="1:9" x14ac:dyDescent="0.3">
      <c r="A3488" s="60" t="s">
        <v>5951</v>
      </c>
      <c r="B3488" s="60" t="s">
        <v>9316</v>
      </c>
      <c r="C3488" s="60">
        <v>329.26</v>
      </c>
      <c r="E3488" s="60">
        <v>3.17</v>
      </c>
      <c r="G3488" s="60">
        <v>0</v>
      </c>
      <c r="H3488" s="60">
        <v>4.8099999999999996</v>
      </c>
      <c r="I3488" s="60">
        <v>-62.11</v>
      </c>
    </row>
    <row r="3489" spans="1:9" x14ac:dyDescent="0.3">
      <c r="A3489" s="60" t="s">
        <v>5952</v>
      </c>
      <c r="B3489" s="60" t="s">
        <v>9317</v>
      </c>
      <c r="C3489" s="60">
        <v>156.63999999999999</v>
      </c>
      <c r="E3489" s="60">
        <v>9</v>
      </c>
      <c r="G3489" s="60">
        <v>0</v>
      </c>
      <c r="H3489" s="60">
        <v>9.75</v>
      </c>
      <c r="I3489" s="60">
        <v>-32.89</v>
      </c>
    </row>
    <row r="3490" spans="1:9" x14ac:dyDescent="0.3">
      <c r="A3490" s="60" t="s">
        <v>5953</v>
      </c>
      <c r="B3490" s="60" t="s">
        <v>9318</v>
      </c>
      <c r="C3490" s="60">
        <v>824.34</v>
      </c>
      <c r="E3490" s="60">
        <v>24.05</v>
      </c>
      <c r="G3490" s="60">
        <v>3.33</v>
      </c>
      <c r="H3490" s="60">
        <v>39.49</v>
      </c>
      <c r="I3490" s="60">
        <v>7.39</v>
      </c>
    </row>
    <row r="3491" spans="1:9" x14ac:dyDescent="0.3">
      <c r="A3491" s="60" t="s">
        <v>5954</v>
      </c>
      <c r="B3491" s="60" t="s">
        <v>9319</v>
      </c>
      <c r="C3491" s="60">
        <v>16.829999999999998</v>
      </c>
      <c r="E3491" s="60">
        <v>0.95</v>
      </c>
      <c r="G3491" s="60">
        <v>0</v>
      </c>
      <c r="H3491" s="60">
        <v>1.05</v>
      </c>
      <c r="I3491" s="60">
        <v>17.68</v>
      </c>
    </row>
    <row r="3492" spans="1:9" x14ac:dyDescent="0.3">
      <c r="A3492" s="60" t="s">
        <v>5955</v>
      </c>
      <c r="B3492" s="60" t="s">
        <v>9320</v>
      </c>
      <c r="C3492" s="60">
        <v>29.1</v>
      </c>
      <c r="E3492" s="60">
        <v>1.3399000000000001</v>
      </c>
      <c r="G3492" s="60">
        <v>0</v>
      </c>
      <c r="H3492" s="60">
        <v>3.7</v>
      </c>
      <c r="I3492" s="60">
        <v>-349.02</v>
      </c>
    </row>
    <row r="3493" spans="1:9" x14ac:dyDescent="0.3">
      <c r="A3493" s="60" t="s">
        <v>5956</v>
      </c>
      <c r="B3493" s="60" t="s">
        <v>9321</v>
      </c>
      <c r="C3493" s="60">
        <v>4.6399999999999997</v>
      </c>
      <c r="E3493" s="60">
        <v>4.22</v>
      </c>
      <c r="G3493" s="60">
        <v>0</v>
      </c>
      <c r="H3493" s="60">
        <v>7.3</v>
      </c>
      <c r="I3493" s="60">
        <v>-10.56</v>
      </c>
    </row>
    <row r="3494" spans="1:9" x14ac:dyDescent="0.3">
      <c r="A3494" s="60" t="s">
        <v>5957</v>
      </c>
      <c r="B3494" s="60" t="s">
        <v>9322</v>
      </c>
      <c r="C3494" s="60">
        <v>1261.21</v>
      </c>
      <c r="E3494" s="60">
        <v>35.33</v>
      </c>
      <c r="G3494" s="60">
        <v>0</v>
      </c>
      <c r="H3494" s="60">
        <v>78.64</v>
      </c>
      <c r="I3494" s="60">
        <v>-916.07</v>
      </c>
    </row>
    <row r="3495" spans="1:9" x14ac:dyDescent="0.3">
      <c r="A3495" s="60" t="s">
        <v>5958</v>
      </c>
      <c r="B3495" s="60" t="s">
        <v>9323</v>
      </c>
      <c r="C3495" s="60">
        <v>5842.96</v>
      </c>
      <c r="E3495" s="60">
        <v>10.48</v>
      </c>
      <c r="G3495" s="60">
        <v>0</v>
      </c>
      <c r="H3495" s="60">
        <v>11.6</v>
      </c>
      <c r="I3495" s="60">
        <v>-0.49</v>
      </c>
    </row>
    <row r="3496" spans="1:9" x14ac:dyDescent="0.3">
      <c r="A3496" s="60" t="s">
        <v>5959</v>
      </c>
      <c r="B3496" s="60" t="s">
        <v>9324</v>
      </c>
      <c r="C3496" s="60">
        <v>108.11</v>
      </c>
      <c r="E3496" s="60">
        <v>21.75</v>
      </c>
      <c r="G3496" s="60">
        <v>1.83</v>
      </c>
      <c r="H3496" s="60">
        <v>21.8</v>
      </c>
      <c r="I3496" s="60">
        <v>3.38</v>
      </c>
    </row>
    <row r="3497" spans="1:9" x14ac:dyDescent="0.3">
      <c r="A3497" s="60" t="s">
        <v>5960</v>
      </c>
      <c r="B3497" s="60" t="s">
        <v>9325</v>
      </c>
      <c r="C3497" s="60">
        <v>27.89</v>
      </c>
      <c r="E3497" s="60">
        <v>0.94</v>
      </c>
      <c r="G3497" s="60">
        <v>0</v>
      </c>
      <c r="H3497" s="60">
        <v>1.32</v>
      </c>
      <c r="I3497" s="60">
        <v>-19.03</v>
      </c>
    </row>
    <row r="3498" spans="1:9" x14ac:dyDescent="0.3">
      <c r="A3498" s="60" t="s">
        <v>5961</v>
      </c>
      <c r="B3498" s="60" t="s">
        <v>9326</v>
      </c>
      <c r="C3498" s="60">
        <v>10.24</v>
      </c>
      <c r="E3498" s="60">
        <v>3.27</v>
      </c>
      <c r="G3498" s="60">
        <v>0</v>
      </c>
      <c r="H3498" s="60">
        <v>13.92</v>
      </c>
      <c r="I3498" s="60">
        <v>-199.36</v>
      </c>
    </row>
    <row r="3499" spans="1:9" x14ac:dyDescent="0.3">
      <c r="A3499" s="60" t="s">
        <v>5962</v>
      </c>
      <c r="B3499" s="60" t="s">
        <v>9327</v>
      </c>
      <c r="C3499" s="60">
        <v>4.78</v>
      </c>
      <c r="E3499" s="60">
        <v>0.67</v>
      </c>
      <c r="G3499" s="60">
        <v>0</v>
      </c>
      <c r="H3499" s="60">
        <v>4.6900000000000004</v>
      </c>
      <c r="I3499" s="60">
        <v>-126.03</v>
      </c>
    </row>
    <row r="3500" spans="1:9" x14ac:dyDescent="0.3">
      <c r="A3500" s="60" t="s">
        <v>5963</v>
      </c>
      <c r="B3500" s="60" t="s">
        <v>9328</v>
      </c>
      <c r="C3500" s="60">
        <v>1.26</v>
      </c>
      <c r="E3500" s="60">
        <v>0.72</v>
      </c>
      <c r="G3500" s="60">
        <v>0</v>
      </c>
      <c r="H3500" s="60">
        <v>3.5</v>
      </c>
      <c r="I3500" s="60">
        <v>4.22</v>
      </c>
    </row>
    <row r="3501" spans="1:9" x14ac:dyDescent="0.3">
      <c r="A3501" s="60" t="s">
        <v>5964</v>
      </c>
      <c r="B3501" s="60" t="s">
        <v>9329</v>
      </c>
      <c r="C3501" s="60">
        <v>220.13</v>
      </c>
      <c r="E3501" s="60">
        <v>16.600000000000001</v>
      </c>
      <c r="G3501" s="60">
        <v>2.65</v>
      </c>
      <c r="H3501" s="60">
        <v>18.16</v>
      </c>
      <c r="I3501" s="60">
        <v>-2.36</v>
      </c>
    </row>
    <row r="3502" spans="1:9" x14ac:dyDescent="0.3">
      <c r="A3502" s="60" t="s">
        <v>2555</v>
      </c>
      <c r="B3502" s="60" t="s">
        <v>2556</v>
      </c>
      <c r="C3502" s="60">
        <v>1049.3</v>
      </c>
      <c r="E3502" s="60">
        <v>9.84</v>
      </c>
      <c r="G3502" s="60">
        <v>1.24</v>
      </c>
      <c r="H3502" s="60">
        <v>14.49</v>
      </c>
      <c r="I3502" s="60">
        <v>3.38</v>
      </c>
    </row>
    <row r="3503" spans="1:9" x14ac:dyDescent="0.3">
      <c r="A3503" s="60" t="s">
        <v>2557</v>
      </c>
      <c r="B3503" s="60" t="s">
        <v>2558</v>
      </c>
      <c r="C3503" s="60">
        <v>2329.87</v>
      </c>
      <c r="E3503" s="60">
        <v>46.94</v>
      </c>
      <c r="G3503" s="60">
        <v>0.6</v>
      </c>
      <c r="H3503" s="60">
        <v>50.87</v>
      </c>
      <c r="I3503" s="60">
        <v>9.4499999999999993</v>
      </c>
    </row>
    <row r="3504" spans="1:9" x14ac:dyDescent="0.3">
      <c r="A3504" s="60" t="s">
        <v>5965</v>
      </c>
      <c r="B3504" s="60" t="s">
        <v>9330</v>
      </c>
      <c r="C3504" s="60">
        <v>602.22</v>
      </c>
      <c r="E3504" s="60">
        <v>8.48</v>
      </c>
      <c r="G3504" s="60">
        <v>0</v>
      </c>
      <c r="H3504" s="60">
        <v>10.94</v>
      </c>
      <c r="I3504" s="60">
        <v>-2.86</v>
      </c>
    </row>
    <row r="3505" spans="1:9" x14ac:dyDescent="0.3">
      <c r="A3505" s="60" t="s">
        <v>2559</v>
      </c>
      <c r="B3505" s="60" t="s">
        <v>2560</v>
      </c>
      <c r="C3505" s="60">
        <v>1526.18</v>
      </c>
      <c r="E3505" s="60">
        <v>32.130000000000003</v>
      </c>
      <c r="G3505" s="60">
        <v>0</v>
      </c>
      <c r="H3505" s="60">
        <v>32.130000000000003</v>
      </c>
      <c r="I3505" s="60">
        <v>15.76</v>
      </c>
    </row>
    <row r="3506" spans="1:9" x14ac:dyDescent="0.3">
      <c r="A3506" s="60" t="s">
        <v>5966</v>
      </c>
      <c r="B3506" s="60" t="s">
        <v>9331</v>
      </c>
      <c r="C3506" s="60">
        <v>16.59</v>
      </c>
      <c r="E3506" s="60">
        <v>3.7</v>
      </c>
      <c r="G3506" s="60">
        <v>0</v>
      </c>
      <c r="H3506" s="60">
        <v>3.89</v>
      </c>
      <c r="I3506" s="60">
        <v>7.97</v>
      </c>
    </row>
    <row r="3507" spans="1:9" x14ac:dyDescent="0.3">
      <c r="A3507" s="60" t="s">
        <v>5967</v>
      </c>
      <c r="B3507" s="60" t="s">
        <v>9332</v>
      </c>
      <c r="C3507" s="60">
        <v>285.13</v>
      </c>
      <c r="E3507" s="60">
        <v>10.79</v>
      </c>
      <c r="G3507" s="60">
        <v>15.57</v>
      </c>
      <c r="H3507" s="60">
        <v>11.16</v>
      </c>
      <c r="I3507" s="60">
        <v>10.01</v>
      </c>
    </row>
    <row r="3508" spans="1:9" x14ac:dyDescent="0.3">
      <c r="A3508" s="60" t="s">
        <v>63</v>
      </c>
      <c r="B3508" s="60" t="s">
        <v>12</v>
      </c>
      <c r="C3508" s="60">
        <v>163651.01999999999</v>
      </c>
      <c r="E3508" s="60">
        <v>39.86</v>
      </c>
      <c r="G3508" s="60">
        <v>1.51</v>
      </c>
      <c r="H3508" s="60">
        <v>41.77</v>
      </c>
      <c r="I3508" s="60">
        <v>22.1</v>
      </c>
    </row>
    <row r="3509" spans="1:9" x14ac:dyDescent="0.3">
      <c r="A3509" s="60" t="s">
        <v>5968</v>
      </c>
      <c r="B3509" s="60" t="s">
        <v>9333</v>
      </c>
      <c r="C3509" s="60">
        <v>35.299999999999997</v>
      </c>
      <c r="E3509" s="60">
        <v>2.42</v>
      </c>
      <c r="G3509" s="60">
        <v>0</v>
      </c>
      <c r="H3509" s="60">
        <v>24.5</v>
      </c>
      <c r="I3509" s="60">
        <v>-354.92</v>
      </c>
    </row>
    <row r="3510" spans="1:9" x14ac:dyDescent="0.3">
      <c r="A3510" s="60" t="s">
        <v>2561</v>
      </c>
      <c r="B3510" s="60" t="s">
        <v>2562</v>
      </c>
      <c r="C3510" s="60">
        <v>4625.6400000000003</v>
      </c>
      <c r="E3510" s="60">
        <v>17.84</v>
      </c>
      <c r="G3510" s="60">
        <v>4.2</v>
      </c>
      <c r="H3510" s="60">
        <v>19.98</v>
      </c>
      <c r="I3510" s="60">
        <v>8.9</v>
      </c>
    </row>
    <row r="3511" spans="1:9" x14ac:dyDescent="0.3">
      <c r="A3511" s="60" t="s">
        <v>5969</v>
      </c>
      <c r="B3511" s="60" t="s">
        <v>9334</v>
      </c>
      <c r="C3511" s="60">
        <v>204.33</v>
      </c>
      <c r="E3511" s="60">
        <v>1.27</v>
      </c>
      <c r="G3511" s="60">
        <v>0</v>
      </c>
      <c r="H3511" s="60">
        <v>3.07</v>
      </c>
      <c r="I3511" s="60">
        <v>14.78</v>
      </c>
    </row>
    <row r="3512" spans="1:9" x14ac:dyDescent="0.3">
      <c r="A3512" s="60" t="s">
        <v>5970</v>
      </c>
      <c r="B3512" s="60" t="s">
        <v>9335</v>
      </c>
      <c r="C3512" s="60">
        <v>798.56</v>
      </c>
      <c r="E3512" s="60">
        <v>17.649999999999999</v>
      </c>
      <c r="G3512" s="60">
        <v>3.97</v>
      </c>
      <c r="H3512" s="60">
        <v>17.649999999999999</v>
      </c>
      <c r="I3512" s="60">
        <v>9.2100000000000009</v>
      </c>
    </row>
    <row r="3513" spans="1:9" x14ac:dyDescent="0.3">
      <c r="A3513" s="60" t="s">
        <v>2563</v>
      </c>
      <c r="B3513" s="60" t="s">
        <v>2564</v>
      </c>
      <c r="C3513" s="60">
        <v>25102.06</v>
      </c>
      <c r="E3513" s="60">
        <v>265.74</v>
      </c>
      <c r="G3513" s="60">
        <v>0</v>
      </c>
      <c r="H3513" s="60">
        <v>290.63</v>
      </c>
      <c r="I3513" s="60">
        <v>53.94</v>
      </c>
    </row>
    <row r="3514" spans="1:9" x14ac:dyDescent="0.3">
      <c r="A3514" s="60" t="s">
        <v>5971</v>
      </c>
      <c r="B3514" s="60" t="s">
        <v>9336</v>
      </c>
      <c r="C3514" s="60">
        <v>186.91</v>
      </c>
      <c r="E3514" s="60">
        <v>18.239999999999998</v>
      </c>
      <c r="G3514" s="60">
        <v>1.75</v>
      </c>
      <c r="H3514" s="60">
        <v>18.73</v>
      </c>
      <c r="I3514" s="60">
        <v>16.350000000000001</v>
      </c>
    </row>
    <row r="3515" spans="1:9" x14ac:dyDescent="0.3">
      <c r="A3515" s="60" t="s">
        <v>5972</v>
      </c>
      <c r="B3515" s="60" t="s">
        <v>9337</v>
      </c>
      <c r="C3515" s="60">
        <v>85.26</v>
      </c>
      <c r="E3515" s="60">
        <v>6.41</v>
      </c>
      <c r="G3515" s="60">
        <v>0</v>
      </c>
      <c r="H3515" s="60">
        <v>9.57</v>
      </c>
      <c r="I3515" s="60">
        <v>-28.25</v>
      </c>
    </row>
    <row r="3516" spans="1:9" x14ac:dyDescent="0.3">
      <c r="A3516" s="60" t="s">
        <v>5973</v>
      </c>
      <c r="B3516" s="60" t="s">
        <v>9338</v>
      </c>
      <c r="C3516" s="60">
        <v>267.12</v>
      </c>
      <c r="E3516" s="60">
        <v>9.65</v>
      </c>
      <c r="G3516" s="60">
        <v>0</v>
      </c>
      <c r="H3516" s="60">
        <v>9.65</v>
      </c>
      <c r="I3516" s="60">
        <v>1.83</v>
      </c>
    </row>
    <row r="3517" spans="1:9" x14ac:dyDescent="0.3">
      <c r="A3517" s="60" t="s">
        <v>5974</v>
      </c>
      <c r="B3517" s="60" t="s">
        <v>9339</v>
      </c>
      <c r="C3517" s="60">
        <v>19.940000000000001</v>
      </c>
      <c r="E3517" s="60">
        <v>0.20019999999999999</v>
      </c>
      <c r="G3517" s="60">
        <v>0</v>
      </c>
      <c r="H3517" s="60">
        <v>0.28000000000000003</v>
      </c>
      <c r="I3517" s="60">
        <v>9.9600000000000009</v>
      </c>
    </row>
    <row r="3518" spans="1:9" x14ac:dyDescent="0.3">
      <c r="A3518" s="60" t="s">
        <v>5975</v>
      </c>
      <c r="B3518" s="60" t="s">
        <v>9340</v>
      </c>
      <c r="C3518" s="60">
        <v>25.24</v>
      </c>
      <c r="E3518" s="60">
        <v>1.53</v>
      </c>
      <c r="G3518" s="60">
        <v>0</v>
      </c>
      <c r="H3518" s="60">
        <v>5.24</v>
      </c>
      <c r="I3518" s="60">
        <v>-39.49</v>
      </c>
    </row>
    <row r="3519" spans="1:9" x14ac:dyDescent="0.3">
      <c r="A3519" s="60" t="s">
        <v>5976</v>
      </c>
      <c r="B3519" s="60" t="s">
        <v>9341</v>
      </c>
      <c r="C3519" s="60">
        <v>160.69</v>
      </c>
      <c r="E3519" s="60">
        <v>19.399999999999999</v>
      </c>
      <c r="G3519" s="60">
        <v>1.86</v>
      </c>
      <c r="H3519" s="60">
        <v>23.37</v>
      </c>
      <c r="I3519" s="60">
        <v>4.45</v>
      </c>
    </row>
    <row r="3520" spans="1:9" x14ac:dyDescent="0.3">
      <c r="A3520" s="60" t="s">
        <v>2565</v>
      </c>
      <c r="B3520" s="60" t="s">
        <v>2566</v>
      </c>
      <c r="C3520" s="60">
        <v>1981.92</v>
      </c>
      <c r="E3520" s="60">
        <v>23.15</v>
      </c>
      <c r="G3520" s="60">
        <v>1.33</v>
      </c>
      <c r="H3520" s="60">
        <v>26.57</v>
      </c>
      <c r="I3520" s="60">
        <v>24.82</v>
      </c>
    </row>
    <row r="3521" spans="1:9" x14ac:dyDescent="0.3">
      <c r="A3521" s="60" t="s">
        <v>5977</v>
      </c>
      <c r="B3521" s="60" t="s">
        <v>9342</v>
      </c>
      <c r="C3521" s="60">
        <v>273.38</v>
      </c>
      <c r="E3521" s="60">
        <v>9.25</v>
      </c>
      <c r="G3521" s="60">
        <v>0.43</v>
      </c>
      <c r="H3521" s="60">
        <v>9.5</v>
      </c>
      <c r="I3521" s="60">
        <v>8.9</v>
      </c>
    </row>
    <row r="3522" spans="1:9" x14ac:dyDescent="0.3">
      <c r="A3522" s="60" t="s">
        <v>5978</v>
      </c>
      <c r="B3522" s="60" t="s">
        <v>9343</v>
      </c>
      <c r="C3522" s="60">
        <v>551.73</v>
      </c>
      <c r="E3522" s="60">
        <v>7.86</v>
      </c>
      <c r="G3522" s="60">
        <v>6.11</v>
      </c>
      <c r="H3522" s="60">
        <v>17.64</v>
      </c>
      <c r="I3522" s="60">
        <v>5.72</v>
      </c>
    </row>
    <row r="3523" spans="1:9" x14ac:dyDescent="0.3">
      <c r="A3523" s="60" t="s">
        <v>5979</v>
      </c>
      <c r="B3523" s="60" t="s">
        <v>9344</v>
      </c>
      <c r="C3523" s="60">
        <v>173.84</v>
      </c>
      <c r="E3523" s="60">
        <v>26.65</v>
      </c>
      <c r="G3523" s="60">
        <v>0.9</v>
      </c>
      <c r="H3523" s="60">
        <v>26.65</v>
      </c>
      <c r="I3523" s="60">
        <v>6.08</v>
      </c>
    </row>
    <row r="3524" spans="1:9" x14ac:dyDescent="0.3">
      <c r="A3524" s="60" t="s">
        <v>2567</v>
      </c>
      <c r="B3524" s="60" t="s">
        <v>2568</v>
      </c>
      <c r="C3524" s="60">
        <v>1439.52</v>
      </c>
      <c r="E3524" s="60">
        <v>75.510000000000005</v>
      </c>
      <c r="G3524" s="60">
        <v>0</v>
      </c>
      <c r="H3524" s="60">
        <v>95.74</v>
      </c>
      <c r="I3524" s="60">
        <v>7.36</v>
      </c>
    </row>
    <row r="3525" spans="1:9" x14ac:dyDescent="0.3">
      <c r="A3525" s="60" t="s">
        <v>2569</v>
      </c>
      <c r="B3525" s="60" t="s">
        <v>2570</v>
      </c>
      <c r="C3525" s="60">
        <v>4863.24</v>
      </c>
      <c r="E3525" s="60">
        <v>66.180000000000007</v>
      </c>
      <c r="G3525" s="60">
        <v>1.27</v>
      </c>
      <c r="H3525" s="60">
        <v>67.13</v>
      </c>
      <c r="I3525" s="60">
        <v>12.31</v>
      </c>
    </row>
    <row r="3526" spans="1:9" x14ac:dyDescent="0.3">
      <c r="A3526" s="60" t="s">
        <v>5980</v>
      </c>
      <c r="B3526" s="60" t="s">
        <v>9345</v>
      </c>
      <c r="C3526" s="60">
        <v>14.5</v>
      </c>
      <c r="E3526" s="60">
        <v>2.2000000000000002</v>
      </c>
      <c r="G3526" s="60">
        <v>0</v>
      </c>
      <c r="H3526" s="60">
        <v>3.3</v>
      </c>
      <c r="I3526" s="60">
        <v>4.34</v>
      </c>
    </row>
    <row r="3527" spans="1:9" x14ac:dyDescent="0.3">
      <c r="A3527" s="60" t="s">
        <v>5981</v>
      </c>
      <c r="B3527" s="60" t="s">
        <v>9346</v>
      </c>
      <c r="C3527" s="60">
        <v>450.57</v>
      </c>
      <c r="E3527" s="60">
        <v>17.75</v>
      </c>
      <c r="G3527" s="60">
        <v>0</v>
      </c>
      <c r="H3527" s="60">
        <v>17.75</v>
      </c>
      <c r="I3527" s="60">
        <v>14.05</v>
      </c>
    </row>
    <row r="3528" spans="1:9" x14ac:dyDescent="0.3">
      <c r="A3528" s="60" t="s">
        <v>5982</v>
      </c>
      <c r="B3528" s="60" t="s">
        <v>9347</v>
      </c>
      <c r="C3528" s="60">
        <v>479.84</v>
      </c>
      <c r="E3528" s="60">
        <v>8.61</v>
      </c>
      <c r="G3528" s="60">
        <v>0</v>
      </c>
      <c r="H3528" s="60">
        <v>8.94</v>
      </c>
      <c r="I3528" s="60">
        <v>10.27</v>
      </c>
    </row>
    <row r="3529" spans="1:9" x14ac:dyDescent="0.3">
      <c r="A3529" s="60" t="s">
        <v>5983</v>
      </c>
      <c r="B3529" s="60" t="s">
        <v>9348</v>
      </c>
      <c r="C3529" s="60">
        <v>19.45</v>
      </c>
      <c r="E3529" s="60">
        <v>5.9249999999999998</v>
      </c>
      <c r="G3529" s="60">
        <v>0</v>
      </c>
      <c r="H3529" s="60">
        <v>7.22</v>
      </c>
      <c r="I3529" s="60">
        <v>-43.73</v>
      </c>
    </row>
    <row r="3530" spans="1:9" x14ac:dyDescent="0.3">
      <c r="A3530" s="60" t="s">
        <v>2571</v>
      </c>
      <c r="B3530" s="60" t="s">
        <v>2572</v>
      </c>
      <c r="C3530" s="60">
        <v>7472.4</v>
      </c>
      <c r="E3530" s="60">
        <v>61.48</v>
      </c>
      <c r="G3530" s="60">
        <v>1.5</v>
      </c>
      <c r="H3530" s="60">
        <v>66.540000000000006</v>
      </c>
      <c r="I3530" s="60">
        <v>19.43</v>
      </c>
    </row>
    <row r="3531" spans="1:9" x14ac:dyDescent="0.3">
      <c r="A3531" s="60" t="s">
        <v>5984</v>
      </c>
      <c r="B3531" s="60" t="s">
        <v>9349</v>
      </c>
      <c r="C3531" s="60">
        <v>546.51</v>
      </c>
      <c r="E3531" s="60">
        <v>18.100000000000001</v>
      </c>
      <c r="G3531" s="60">
        <v>0</v>
      </c>
      <c r="H3531" s="60">
        <v>29.8</v>
      </c>
      <c r="I3531" s="60">
        <v>-46.65</v>
      </c>
    </row>
    <row r="3532" spans="1:9" x14ac:dyDescent="0.3">
      <c r="A3532" s="60" t="s">
        <v>5985</v>
      </c>
      <c r="B3532" s="60" t="s">
        <v>9350</v>
      </c>
      <c r="C3532" s="60">
        <v>50.36</v>
      </c>
      <c r="E3532" s="60">
        <v>1.23</v>
      </c>
      <c r="G3532" s="60">
        <v>0</v>
      </c>
      <c r="H3532" s="60">
        <v>1.35</v>
      </c>
      <c r="I3532" s="60">
        <v>-19.7</v>
      </c>
    </row>
    <row r="3533" spans="1:9" x14ac:dyDescent="0.3">
      <c r="A3533" s="60" t="s">
        <v>2573</v>
      </c>
      <c r="B3533" s="60" t="s">
        <v>2574</v>
      </c>
      <c r="C3533" s="60">
        <v>1460.77</v>
      </c>
      <c r="E3533" s="60">
        <v>37.200000000000003</v>
      </c>
      <c r="G3533" s="60">
        <v>3.36</v>
      </c>
      <c r="H3533" s="60">
        <v>37.200000000000003</v>
      </c>
      <c r="I3533" s="60">
        <v>9.57</v>
      </c>
    </row>
    <row r="3534" spans="1:9" x14ac:dyDescent="0.3">
      <c r="A3534" s="60" t="s">
        <v>5986</v>
      </c>
      <c r="B3534" s="60" t="s">
        <v>9351</v>
      </c>
      <c r="C3534" s="60">
        <v>3173.59</v>
      </c>
      <c r="E3534" s="60">
        <v>22.99</v>
      </c>
      <c r="G3534" s="60">
        <v>5.92</v>
      </c>
      <c r="H3534" s="60">
        <v>24.2</v>
      </c>
      <c r="I3534" s="60">
        <v>-0.79</v>
      </c>
    </row>
    <row r="3535" spans="1:9" x14ac:dyDescent="0.3">
      <c r="A3535" s="60" t="s">
        <v>5987</v>
      </c>
      <c r="B3535" s="60" t="s">
        <v>9352</v>
      </c>
      <c r="C3535" s="60">
        <v>128.54</v>
      </c>
      <c r="E3535" s="60">
        <v>3.61</v>
      </c>
      <c r="G3535" s="60">
        <v>0</v>
      </c>
      <c r="H3535" s="60">
        <v>11.26</v>
      </c>
      <c r="I3535" s="60">
        <v>-62.66</v>
      </c>
    </row>
    <row r="3536" spans="1:9" x14ac:dyDescent="0.3">
      <c r="A3536" s="60" t="s">
        <v>5988</v>
      </c>
      <c r="B3536" s="60" t="s">
        <v>9353</v>
      </c>
      <c r="C3536" s="60">
        <v>113.15</v>
      </c>
      <c r="E3536" s="60">
        <v>24.25</v>
      </c>
      <c r="G3536" s="60">
        <v>3.46</v>
      </c>
      <c r="H3536" s="60">
        <v>25.76</v>
      </c>
      <c r="I3536" s="60">
        <v>7.06</v>
      </c>
    </row>
    <row r="3537" spans="1:9" x14ac:dyDescent="0.3">
      <c r="A3537" s="60" t="s">
        <v>5989</v>
      </c>
      <c r="B3537" s="60" t="s">
        <v>9354</v>
      </c>
      <c r="C3537" s="60">
        <v>93.21</v>
      </c>
      <c r="E3537" s="60">
        <v>11.52</v>
      </c>
      <c r="G3537" s="60">
        <v>2.08</v>
      </c>
      <c r="H3537" s="60">
        <v>11.6</v>
      </c>
      <c r="I3537" s="60">
        <v>8.89</v>
      </c>
    </row>
    <row r="3538" spans="1:9" x14ac:dyDescent="0.3">
      <c r="A3538" s="60" t="s">
        <v>5990</v>
      </c>
      <c r="B3538" s="60" t="s">
        <v>9355</v>
      </c>
      <c r="C3538" s="60">
        <v>29.5</v>
      </c>
      <c r="E3538" s="60">
        <v>4.95</v>
      </c>
      <c r="G3538" s="60">
        <v>9.6999999999999993</v>
      </c>
      <c r="H3538" s="60">
        <v>6</v>
      </c>
      <c r="I3538" s="60">
        <v>17.48</v>
      </c>
    </row>
    <row r="3539" spans="1:9" x14ac:dyDescent="0.3">
      <c r="A3539" s="60" t="s">
        <v>5991</v>
      </c>
      <c r="B3539" s="60" t="s">
        <v>9356</v>
      </c>
      <c r="C3539" s="60">
        <v>328.86</v>
      </c>
      <c r="E3539" s="60">
        <v>14.55</v>
      </c>
      <c r="G3539" s="60">
        <v>0</v>
      </c>
      <c r="H3539" s="60">
        <v>14.55</v>
      </c>
      <c r="I3539" s="60">
        <v>-28.36</v>
      </c>
    </row>
    <row r="3540" spans="1:9" x14ac:dyDescent="0.3">
      <c r="A3540" s="60" t="s">
        <v>5992</v>
      </c>
      <c r="B3540" s="60" t="s">
        <v>9357</v>
      </c>
      <c r="C3540" s="60">
        <v>4.08</v>
      </c>
      <c r="E3540" s="60">
        <v>0.13500000000000001</v>
      </c>
      <c r="G3540" s="60">
        <v>0</v>
      </c>
      <c r="H3540" s="60">
        <v>4.25</v>
      </c>
      <c r="I3540" s="60">
        <v>-42.43</v>
      </c>
    </row>
    <row r="3541" spans="1:9" x14ac:dyDescent="0.3">
      <c r="A3541" s="60" t="s">
        <v>2575</v>
      </c>
      <c r="B3541" s="60" t="s">
        <v>2576</v>
      </c>
      <c r="C3541" s="60">
        <v>1237.55</v>
      </c>
      <c r="E3541" s="60">
        <v>73.8</v>
      </c>
      <c r="G3541" s="60">
        <v>1.46</v>
      </c>
      <c r="H3541" s="60">
        <v>77.42</v>
      </c>
      <c r="I3541" s="60">
        <v>18.079999999999998</v>
      </c>
    </row>
    <row r="3542" spans="1:9" x14ac:dyDescent="0.3">
      <c r="A3542" s="60" t="s">
        <v>5993</v>
      </c>
      <c r="B3542" s="60" t="s">
        <v>9358</v>
      </c>
      <c r="C3542" s="60">
        <v>52132.91</v>
      </c>
      <c r="E3542" s="60">
        <v>68.22</v>
      </c>
      <c r="G3542" s="60">
        <v>4.46</v>
      </c>
      <c r="H3542" s="60">
        <v>78.31</v>
      </c>
      <c r="I3542" s="60">
        <v>-3.43</v>
      </c>
    </row>
    <row r="3543" spans="1:9" x14ac:dyDescent="0.3">
      <c r="A3543" s="60" t="s">
        <v>5994</v>
      </c>
      <c r="B3543" s="60" t="s">
        <v>9359</v>
      </c>
      <c r="C3543" s="60">
        <v>559.65</v>
      </c>
      <c r="E3543" s="60">
        <v>3.08</v>
      </c>
      <c r="G3543" s="60">
        <v>0</v>
      </c>
      <c r="H3543" s="60">
        <v>7.13</v>
      </c>
      <c r="I3543" s="60">
        <v>106.32</v>
      </c>
    </row>
    <row r="3544" spans="1:9" x14ac:dyDescent="0.3">
      <c r="A3544" s="60" t="s">
        <v>2577</v>
      </c>
      <c r="B3544" s="60" t="s">
        <v>2578</v>
      </c>
      <c r="C3544" s="60">
        <v>5606.73</v>
      </c>
      <c r="E3544" s="60">
        <v>46.28</v>
      </c>
      <c r="G3544" s="60">
        <v>1.43</v>
      </c>
      <c r="H3544" s="60">
        <v>54.69</v>
      </c>
      <c r="I3544" s="60">
        <v>12.83</v>
      </c>
    </row>
    <row r="3545" spans="1:9" x14ac:dyDescent="0.3">
      <c r="A3545" s="60" t="s">
        <v>5995</v>
      </c>
      <c r="B3545" s="60" t="s">
        <v>9360</v>
      </c>
      <c r="C3545" s="60">
        <v>2646.03</v>
      </c>
      <c r="E3545" s="60">
        <v>11.34</v>
      </c>
      <c r="G3545" s="60">
        <v>0</v>
      </c>
      <c r="H3545" s="60">
        <v>15.26</v>
      </c>
      <c r="I3545" s="60">
        <v>-30.45</v>
      </c>
    </row>
    <row r="3546" spans="1:9" x14ac:dyDescent="0.3">
      <c r="A3546" s="60" t="s">
        <v>2579</v>
      </c>
      <c r="B3546" s="60" t="s">
        <v>2580</v>
      </c>
      <c r="C3546" s="60">
        <v>12413.37</v>
      </c>
      <c r="E3546" s="60">
        <v>31.21</v>
      </c>
      <c r="G3546" s="60">
        <v>7.05</v>
      </c>
      <c r="H3546" s="60">
        <v>32.72</v>
      </c>
      <c r="I3546" s="60">
        <v>11.73</v>
      </c>
    </row>
    <row r="3547" spans="1:9" x14ac:dyDescent="0.3">
      <c r="A3547" s="60" t="s">
        <v>2581</v>
      </c>
      <c r="B3547" s="60" t="s">
        <v>2582</v>
      </c>
      <c r="C3547" s="60">
        <v>2473.92</v>
      </c>
      <c r="E3547" s="60">
        <v>16.25</v>
      </c>
      <c r="G3547" s="60">
        <v>0.31</v>
      </c>
      <c r="H3547" s="60">
        <v>21.46</v>
      </c>
      <c r="I3547" s="60">
        <v>3.22</v>
      </c>
    </row>
    <row r="3548" spans="1:9" x14ac:dyDescent="0.3">
      <c r="A3548" s="60" t="s">
        <v>2583</v>
      </c>
      <c r="B3548" s="60" t="s">
        <v>2584</v>
      </c>
      <c r="C3548" s="60">
        <v>4756.72</v>
      </c>
      <c r="E3548" s="60">
        <v>84.79</v>
      </c>
      <c r="G3548" s="60">
        <v>2.37</v>
      </c>
      <c r="H3548" s="60">
        <v>108.17</v>
      </c>
      <c r="I3548" s="60">
        <v>14.67</v>
      </c>
    </row>
    <row r="3549" spans="1:9" x14ac:dyDescent="0.3">
      <c r="A3549" s="60" t="s">
        <v>5996</v>
      </c>
      <c r="B3549" s="60" t="s">
        <v>9361</v>
      </c>
      <c r="C3549" s="60">
        <v>705.04</v>
      </c>
      <c r="E3549" s="60">
        <v>7.61</v>
      </c>
      <c r="G3549" s="60">
        <v>0</v>
      </c>
      <c r="H3549" s="60">
        <v>13.45</v>
      </c>
      <c r="I3549" s="60">
        <v>-61.51</v>
      </c>
    </row>
    <row r="3550" spans="1:9" x14ac:dyDescent="0.3">
      <c r="A3550" s="60" t="s">
        <v>5997</v>
      </c>
      <c r="B3550" s="60" t="s">
        <v>9362</v>
      </c>
      <c r="C3550" s="60">
        <v>80.709999999999994</v>
      </c>
      <c r="E3550" s="60">
        <v>3.81</v>
      </c>
      <c r="G3550" s="60">
        <v>0</v>
      </c>
      <c r="H3550" s="60">
        <v>13.6</v>
      </c>
      <c r="I3550" s="60">
        <v>1.08</v>
      </c>
    </row>
    <row r="3551" spans="1:9" x14ac:dyDescent="0.3">
      <c r="A3551" s="60" t="s">
        <v>5998</v>
      </c>
      <c r="B3551" s="60" t="s">
        <v>9363</v>
      </c>
      <c r="C3551" s="60">
        <v>30.54</v>
      </c>
      <c r="E3551" s="60">
        <v>1.1200000000000001</v>
      </c>
      <c r="G3551" s="60">
        <v>0</v>
      </c>
      <c r="H3551" s="60">
        <v>1.4</v>
      </c>
      <c r="I3551" s="60">
        <v>-13.73</v>
      </c>
    </row>
    <row r="3552" spans="1:9" x14ac:dyDescent="0.3">
      <c r="A3552" s="60" t="s">
        <v>2585</v>
      </c>
      <c r="B3552" s="60" t="s">
        <v>2586</v>
      </c>
      <c r="C3552" s="60">
        <v>6052.49</v>
      </c>
      <c r="E3552" s="60">
        <v>50.32</v>
      </c>
      <c r="G3552" s="60">
        <v>3.97</v>
      </c>
      <c r="H3552" s="60">
        <v>50.7</v>
      </c>
      <c r="I3552" s="60">
        <v>7.8</v>
      </c>
    </row>
    <row r="3553" spans="1:9" x14ac:dyDescent="0.3">
      <c r="A3553" s="60" t="s">
        <v>2587</v>
      </c>
      <c r="B3553" s="60" t="s">
        <v>2588</v>
      </c>
      <c r="C3553" s="60">
        <v>4125.93</v>
      </c>
      <c r="E3553" s="60">
        <v>48.44</v>
      </c>
      <c r="G3553" s="60">
        <v>2.39</v>
      </c>
      <c r="H3553" s="60">
        <v>50.11</v>
      </c>
      <c r="I3553" s="60">
        <v>18.88</v>
      </c>
    </row>
    <row r="3554" spans="1:9" x14ac:dyDescent="0.3">
      <c r="A3554" s="60" t="s">
        <v>2589</v>
      </c>
      <c r="B3554" s="60" t="s">
        <v>2590</v>
      </c>
      <c r="C3554" s="60">
        <v>3387.95</v>
      </c>
      <c r="E3554" s="60">
        <v>33.619999999999997</v>
      </c>
      <c r="G3554" s="60">
        <v>6.54</v>
      </c>
      <c r="H3554" s="60">
        <v>36.4</v>
      </c>
      <c r="I3554" s="60">
        <v>1.25</v>
      </c>
    </row>
    <row r="3555" spans="1:9" x14ac:dyDescent="0.3">
      <c r="A3555" s="60" t="s">
        <v>5999</v>
      </c>
      <c r="B3555" s="60" t="s">
        <v>9364</v>
      </c>
      <c r="C3555" s="60">
        <v>2369.7800000000002</v>
      </c>
      <c r="E3555" s="60">
        <v>8.51</v>
      </c>
      <c r="G3555" s="60">
        <v>0</v>
      </c>
      <c r="H3555" s="60">
        <v>13.76</v>
      </c>
      <c r="I3555" s="60">
        <v>-0.53</v>
      </c>
    </row>
    <row r="3556" spans="1:9" x14ac:dyDescent="0.3">
      <c r="A3556" s="60" t="s">
        <v>2591</v>
      </c>
      <c r="B3556" s="60" t="s">
        <v>2592</v>
      </c>
      <c r="C3556" s="60">
        <v>1109.3399999999999</v>
      </c>
      <c r="E3556" s="60">
        <v>28.15</v>
      </c>
      <c r="G3556" s="60">
        <v>1.42</v>
      </c>
      <c r="H3556" s="60">
        <v>34.869999999999997</v>
      </c>
      <c r="I3556" s="60">
        <v>75.489999999999995</v>
      </c>
    </row>
    <row r="3557" spans="1:9" x14ac:dyDescent="0.3">
      <c r="A3557" s="60" t="s">
        <v>6000</v>
      </c>
      <c r="B3557" s="60" t="s">
        <v>9365</v>
      </c>
      <c r="C3557" s="60">
        <v>130.18</v>
      </c>
      <c r="E3557" s="60">
        <v>7.5999999999999998E-2</v>
      </c>
      <c r="G3557" s="60">
        <v>0</v>
      </c>
      <c r="H3557" s="60">
        <v>0.21</v>
      </c>
      <c r="I3557" s="60">
        <v>-112.96</v>
      </c>
    </row>
    <row r="3558" spans="1:9" x14ac:dyDescent="0.3">
      <c r="A3558" s="60" t="s">
        <v>6001</v>
      </c>
      <c r="B3558" s="60" t="s">
        <v>9366</v>
      </c>
      <c r="C3558" s="60">
        <v>214.19</v>
      </c>
      <c r="E3558" s="60">
        <v>3.6848999999999998</v>
      </c>
      <c r="G3558" s="60">
        <v>0</v>
      </c>
      <c r="H3558" s="60">
        <v>5.04</v>
      </c>
      <c r="I3558" s="60">
        <v>-8.65</v>
      </c>
    </row>
    <row r="3559" spans="1:9" x14ac:dyDescent="0.3">
      <c r="A3559" s="60" t="s">
        <v>6002</v>
      </c>
      <c r="B3559" s="60" t="s">
        <v>9367</v>
      </c>
      <c r="C3559" s="60">
        <v>2264.3000000000002</v>
      </c>
      <c r="E3559" s="60">
        <v>33.380000000000003</v>
      </c>
      <c r="G3559" s="60">
        <v>0</v>
      </c>
      <c r="H3559" s="60">
        <v>35.1</v>
      </c>
      <c r="I3559" s="60">
        <v>18.07</v>
      </c>
    </row>
    <row r="3560" spans="1:9" x14ac:dyDescent="0.3">
      <c r="A3560" s="60" t="s">
        <v>6003</v>
      </c>
      <c r="B3560" s="60" t="s">
        <v>9368</v>
      </c>
      <c r="C3560" s="60">
        <v>115.67</v>
      </c>
      <c r="E3560" s="60">
        <v>3.16</v>
      </c>
      <c r="G3560" s="60">
        <v>0</v>
      </c>
      <c r="H3560" s="60">
        <v>3.4</v>
      </c>
      <c r="I3560" s="60">
        <v>4.7300000000000004</v>
      </c>
    </row>
    <row r="3561" spans="1:9" x14ac:dyDescent="0.3">
      <c r="A3561" s="60" t="s">
        <v>6004</v>
      </c>
      <c r="B3561" s="60" t="s">
        <v>9369</v>
      </c>
      <c r="C3561" s="60">
        <v>14716.73</v>
      </c>
      <c r="E3561" s="60">
        <v>161.35</v>
      </c>
      <c r="G3561" s="60">
        <v>0</v>
      </c>
      <c r="H3561" s="60">
        <v>193.54</v>
      </c>
      <c r="I3561" s="60">
        <v>-34.28</v>
      </c>
    </row>
    <row r="3562" spans="1:9" x14ac:dyDescent="0.3">
      <c r="A3562" s="60" t="s">
        <v>6005</v>
      </c>
      <c r="B3562" s="60" t="s">
        <v>9370</v>
      </c>
      <c r="C3562" s="60">
        <v>82.52</v>
      </c>
      <c r="E3562" s="60">
        <v>5.23</v>
      </c>
      <c r="G3562" s="60">
        <v>0</v>
      </c>
      <c r="H3562" s="60">
        <v>7.29</v>
      </c>
      <c r="I3562" s="60">
        <v>7.13</v>
      </c>
    </row>
    <row r="3563" spans="1:9" x14ac:dyDescent="0.3">
      <c r="A3563" s="60" t="s">
        <v>6006</v>
      </c>
      <c r="B3563" s="60" t="s">
        <v>9371</v>
      </c>
      <c r="C3563" s="60">
        <v>661.57</v>
      </c>
      <c r="E3563" s="60">
        <v>14.54</v>
      </c>
      <c r="G3563" s="60">
        <v>0</v>
      </c>
      <c r="H3563" s="60">
        <v>27.92</v>
      </c>
      <c r="I3563" s="60">
        <v>-29.45</v>
      </c>
    </row>
    <row r="3564" spans="1:9" x14ac:dyDescent="0.3">
      <c r="A3564" s="60" t="s">
        <v>6007</v>
      </c>
      <c r="B3564" s="60" t="s">
        <v>9372</v>
      </c>
      <c r="C3564" s="60">
        <v>71.13</v>
      </c>
      <c r="E3564" s="60">
        <v>21.64</v>
      </c>
      <c r="G3564" s="60">
        <v>0</v>
      </c>
      <c r="H3564" s="60">
        <v>24.86</v>
      </c>
      <c r="I3564" s="60">
        <v>9.7100000000000009</v>
      </c>
    </row>
    <row r="3565" spans="1:9" x14ac:dyDescent="0.3">
      <c r="A3565" s="60" t="s">
        <v>6008</v>
      </c>
      <c r="B3565" s="60" t="s">
        <v>9373</v>
      </c>
      <c r="C3565" s="60">
        <v>1004.25</v>
      </c>
      <c r="E3565" s="60">
        <v>66.95</v>
      </c>
      <c r="G3565" s="60">
        <v>0</v>
      </c>
      <c r="H3565" s="60">
        <v>67.55</v>
      </c>
      <c r="I3565" s="60">
        <v>35.44</v>
      </c>
    </row>
    <row r="3566" spans="1:9" x14ac:dyDescent="0.3">
      <c r="A3566" s="60" t="s">
        <v>6009</v>
      </c>
      <c r="B3566" s="60" t="s">
        <v>9374</v>
      </c>
      <c r="C3566" s="60">
        <v>118.46</v>
      </c>
      <c r="E3566" s="60">
        <v>8.9</v>
      </c>
      <c r="G3566" s="60">
        <v>0</v>
      </c>
      <c r="H3566" s="60">
        <v>15.24</v>
      </c>
      <c r="I3566" s="60">
        <v>-419.33</v>
      </c>
    </row>
    <row r="3567" spans="1:9" x14ac:dyDescent="0.3">
      <c r="A3567" s="60" t="s">
        <v>2593</v>
      </c>
      <c r="B3567" s="60" t="s">
        <v>2594</v>
      </c>
      <c r="C3567" s="60">
        <v>1956.45</v>
      </c>
      <c r="E3567" s="60">
        <v>17.63</v>
      </c>
      <c r="G3567" s="60">
        <v>0</v>
      </c>
      <c r="H3567" s="60">
        <v>29.6</v>
      </c>
      <c r="I3567" s="60">
        <v>19.5</v>
      </c>
    </row>
    <row r="3568" spans="1:9" x14ac:dyDescent="0.3">
      <c r="A3568" s="60" t="s">
        <v>2595</v>
      </c>
      <c r="B3568" s="60" t="s">
        <v>2596</v>
      </c>
      <c r="C3568" s="60">
        <v>2632.26</v>
      </c>
      <c r="E3568" s="60">
        <v>43.79</v>
      </c>
      <c r="G3568" s="60">
        <v>0</v>
      </c>
      <c r="H3568" s="60">
        <v>52.44</v>
      </c>
      <c r="I3568" s="60">
        <v>27.37</v>
      </c>
    </row>
    <row r="3569" spans="1:9" x14ac:dyDescent="0.3">
      <c r="A3569" s="60" t="s">
        <v>2597</v>
      </c>
      <c r="B3569" s="60" t="s">
        <v>2598</v>
      </c>
      <c r="C3569" s="60">
        <v>20227.14</v>
      </c>
      <c r="E3569" s="60">
        <v>55.93</v>
      </c>
      <c r="G3569" s="60">
        <v>3.29</v>
      </c>
      <c r="H3569" s="60">
        <v>61.54</v>
      </c>
      <c r="I3569" s="60">
        <v>40.1</v>
      </c>
    </row>
    <row r="3570" spans="1:9" x14ac:dyDescent="0.3">
      <c r="A3570" s="60" t="s">
        <v>2599</v>
      </c>
      <c r="B3570" s="60" t="s">
        <v>2600</v>
      </c>
      <c r="C3570" s="60">
        <v>4502.5600000000004</v>
      </c>
      <c r="E3570" s="60">
        <v>64.8</v>
      </c>
      <c r="G3570" s="60">
        <v>1.85</v>
      </c>
      <c r="H3570" s="60">
        <v>65.7</v>
      </c>
      <c r="I3570" s="60">
        <v>7.83</v>
      </c>
    </row>
    <row r="3571" spans="1:9" x14ac:dyDescent="0.3">
      <c r="A3571" s="60" t="s">
        <v>2601</v>
      </c>
      <c r="B3571" s="60" t="s">
        <v>2602</v>
      </c>
      <c r="C3571" s="60">
        <v>11245.65</v>
      </c>
      <c r="E3571" s="60">
        <v>28.47</v>
      </c>
      <c r="G3571" s="60">
        <v>5.14</v>
      </c>
      <c r="H3571" s="60">
        <v>31.96</v>
      </c>
      <c r="I3571" s="60">
        <v>6.96</v>
      </c>
    </row>
    <row r="3572" spans="1:9" x14ac:dyDescent="0.3">
      <c r="A3572" s="60" t="s">
        <v>6010</v>
      </c>
      <c r="B3572" s="60" t="s">
        <v>9375</v>
      </c>
      <c r="C3572" s="60">
        <v>74.86</v>
      </c>
      <c r="E3572" s="60">
        <v>9.5</v>
      </c>
      <c r="G3572" s="60">
        <v>1.26</v>
      </c>
      <c r="H3572" s="60">
        <v>9.5</v>
      </c>
      <c r="I3572" s="60">
        <v>1.2</v>
      </c>
    </row>
    <row r="3573" spans="1:9" x14ac:dyDescent="0.3">
      <c r="A3573" s="60" t="s">
        <v>2603</v>
      </c>
      <c r="B3573" s="60" t="s">
        <v>2604</v>
      </c>
      <c r="C3573" s="60">
        <v>5695.34</v>
      </c>
      <c r="E3573" s="60">
        <v>18.29</v>
      </c>
      <c r="G3573" s="60">
        <v>3.72</v>
      </c>
      <c r="H3573" s="60">
        <v>18.579999999999998</v>
      </c>
      <c r="I3573" s="60">
        <v>5.71</v>
      </c>
    </row>
    <row r="3574" spans="1:9" x14ac:dyDescent="0.3">
      <c r="A3574" s="60" t="s">
        <v>6011</v>
      </c>
      <c r="B3574" s="60" t="s">
        <v>9376</v>
      </c>
      <c r="C3574" s="60">
        <v>2563.5</v>
      </c>
      <c r="E3574" s="60">
        <v>26.12</v>
      </c>
      <c r="G3574" s="60">
        <v>4.59</v>
      </c>
      <c r="H3574" s="60">
        <v>41.48</v>
      </c>
      <c r="I3574" s="60">
        <v>0.11</v>
      </c>
    </row>
    <row r="3575" spans="1:9" x14ac:dyDescent="0.3">
      <c r="A3575" s="60" t="s">
        <v>6012</v>
      </c>
      <c r="B3575" s="60" t="s">
        <v>9377</v>
      </c>
      <c r="C3575" s="60">
        <v>465.17</v>
      </c>
      <c r="E3575" s="60">
        <v>18</v>
      </c>
      <c r="G3575" s="60">
        <v>9.7799999999999994</v>
      </c>
      <c r="H3575" s="60">
        <v>23.22</v>
      </c>
      <c r="I3575" s="60">
        <v>-82.44</v>
      </c>
    </row>
    <row r="3576" spans="1:9" x14ac:dyDescent="0.3">
      <c r="A3576" s="60" t="s">
        <v>2605</v>
      </c>
      <c r="B3576" s="60" t="s">
        <v>2606</v>
      </c>
      <c r="C3576" s="60">
        <v>2600.12</v>
      </c>
      <c r="E3576" s="60">
        <v>49.12</v>
      </c>
      <c r="G3576" s="60">
        <v>0</v>
      </c>
      <c r="H3576" s="60">
        <v>57.6</v>
      </c>
      <c r="I3576" s="60">
        <v>16.27</v>
      </c>
    </row>
    <row r="3577" spans="1:9" x14ac:dyDescent="0.3">
      <c r="A3577" s="60" t="s">
        <v>6013</v>
      </c>
      <c r="B3577" s="60" t="s">
        <v>9378</v>
      </c>
      <c r="C3577" s="60">
        <v>52.88</v>
      </c>
      <c r="E3577" s="60">
        <v>12.5</v>
      </c>
      <c r="G3577" s="60">
        <v>1.6</v>
      </c>
      <c r="H3577" s="60">
        <v>13.05</v>
      </c>
      <c r="I3577" s="60">
        <v>5.22</v>
      </c>
    </row>
    <row r="3578" spans="1:9" x14ac:dyDescent="0.3">
      <c r="A3578" s="60" t="s">
        <v>2607</v>
      </c>
      <c r="B3578" s="60" t="s">
        <v>2608</v>
      </c>
      <c r="C3578" s="60">
        <v>2725.08</v>
      </c>
      <c r="E3578" s="60">
        <v>14.67</v>
      </c>
      <c r="G3578" s="60">
        <v>5.1100000000000003</v>
      </c>
      <c r="H3578" s="60">
        <v>21.7</v>
      </c>
      <c r="I3578" s="60">
        <v>256.95999999999998</v>
      </c>
    </row>
    <row r="3579" spans="1:9" x14ac:dyDescent="0.3">
      <c r="A3579" s="60" t="s">
        <v>6014</v>
      </c>
      <c r="B3579" s="60" t="s">
        <v>9379</v>
      </c>
      <c r="C3579" s="60">
        <v>51.87</v>
      </c>
      <c r="E3579" s="60">
        <v>2.2400000000000002</v>
      </c>
      <c r="G3579" s="60">
        <v>0</v>
      </c>
      <c r="H3579" s="60">
        <v>2.25</v>
      </c>
      <c r="I3579" s="60">
        <v>9.1999999999999993</v>
      </c>
    </row>
    <row r="3580" spans="1:9" x14ac:dyDescent="0.3">
      <c r="A3580" s="60" t="s">
        <v>6015</v>
      </c>
      <c r="B3580" s="60" t="s">
        <v>9380</v>
      </c>
      <c r="C3580" s="60">
        <v>9.56</v>
      </c>
      <c r="E3580" s="60">
        <v>0.72309999999999997</v>
      </c>
      <c r="G3580" s="60">
        <v>0</v>
      </c>
      <c r="H3580" s="60">
        <v>1.64</v>
      </c>
      <c r="I3580" s="60">
        <v>-8.81</v>
      </c>
    </row>
    <row r="3581" spans="1:9" x14ac:dyDescent="0.3">
      <c r="A3581" s="60" t="s">
        <v>6016</v>
      </c>
      <c r="B3581" s="60" t="s">
        <v>9381</v>
      </c>
      <c r="C3581" s="60">
        <v>220.62</v>
      </c>
      <c r="E3581" s="60">
        <v>40.479999999999997</v>
      </c>
      <c r="G3581" s="60">
        <v>0</v>
      </c>
      <c r="H3581" s="60">
        <v>41.34</v>
      </c>
      <c r="I3581" s="60">
        <v>10.96</v>
      </c>
    </row>
    <row r="3582" spans="1:9" x14ac:dyDescent="0.3">
      <c r="A3582" s="60" t="s">
        <v>6017</v>
      </c>
      <c r="B3582" s="60" t="s">
        <v>9382</v>
      </c>
      <c r="C3582" s="60">
        <v>5.76</v>
      </c>
      <c r="E3582" s="60">
        <v>0.44019999999999998</v>
      </c>
      <c r="G3582" s="60">
        <v>0</v>
      </c>
      <c r="H3582" s="60">
        <v>0.9</v>
      </c>
      <c r="I3582" s="60">
        <v>6.86</v>
      </c>
    </row>
    <row r="3583" spans="1:9" x14ac:dyDescent="0.3">
      <c r="A3583" s="60" t="s">
        <v>6018</v>
      </c>
      <c r="B3583" s="60" t="s">
        <v>9383</v>
      </c>
      <c r="C3583" s="60">
        <v>338.81</v>
      </c>
      <c r="E3583" s="60">
        <v>13.45</v>
      </c>
      <c r="G3583" s="60">
        <v>0</v>
      </c>
      <c r="H3583" s="60">
        <v>14.87</v>
      </c>
      <c r="I3583" s="60">
        <v>8.23</v>
      </c>
    </row>
    <row r="3584" spans="1:9" x14ac:dyDescent="0.3">
      <c r="A3584" s="60" t="s">
        <v>6019</v>
      </c>
      <c r="B3584" s="60" t="s">
        <v>9384</v>
      </c>
      <c r="C3584" s="60">
        <v>62939.7</v>
      </c>
      <c r="E3584" s="60">
        <v>9.65</v>
      </c>
      <c r="G3584" s="60">
        <v>0</v>
      </c>
      <c r="H3584" s="60">
        <v>12.41</v>
      </c>
      <c r="I3584" s="60">
        <v>-0.19</v>
      </c>
    </row>
    <row r="3585" spans="1:9" x14ac:dyDescent="0.3">
      <c r="A3585" s="60" t="s">
        <v>6020</v>
      </c>
      <c r="B3585" s="60" t="s">
        <v>9385</v>
      </c>
      <c r="C3585" s="60">
        <v>55373.89</v>
      </c>
      <c r="E3585" s="60">
        <v>8.49</v>
      </c>
      <c r="G3585" s="60">
        <v>0</v>
      </c>
      <c r="H3585" s="60">
        <v>11.59</v>
      </c>
      <c r="I3585" s="60">
        <v>-0.19</v>
      </c>
    </row>
    <row r="3586" spans="1:9" x14ac:dyDescent="0.3">
      <c r="A3586" s="60" t="s">
        <v>6021</v>
      </c>
      <c r="B3586" s="60" t="s">
        <v>9386</v>
      </c>
      <c r="C3586" s="60">
        <v>8206.26</v>
      </c>
      <c r="E3586" s="60">
        <v>8.8049999999999997</v>
      </c>
      <c r="G3586" s="60">
        <v>3.68</v>
      </c>
      <c r="H3586" s="60">
        <v>12.1</v>
      </c>
      <c r="I3586" s="60">
        <v>57.93</v>
      </c>
    </row>
    <row r="3587" spans="1:9" x14ac:dyDescent="0.3">
      <c r="A3587" s="60" t="s">
        <v>6022</v>
      </c>
      <c r="B3587" s="60" t="s">
        <v>9387</v>
      </c>
      <c r="C3587" s="60">
        <v>70.75</v>
      </c>
      <c r="E3587" s="60">
        <v>19.05</v>
      </c>
      <c r="G3587" s="60">
        <v>1.68</v>
      </c>
      <c r="H3587" s="60">
        <v>20.9</v>
      </c>
      <c r="I3587" s="60">
        <v>2.67</v>
      </c>
    </row>
    <row r="3588" spans="1:9" x14ac:dyDescent="0.3">
      <c r="A3588" s="60" t="s">
        <v>6023</v>
      </c>
      <c r="B3588" s="60" t="s">
        <v>9388</v>
      </c>
      <c r="C3588" s="60">
        <v>18.18</v>
      </c>
      <c r="E3588" s="60">
        <v>0.79</v>
      </c>
      <c r="G3588" s="60">
        <v>0</v>
      </c>
      <c r="H3588" s="60">
        <v>1.05</v>
      </c>
      <c r="I3588" s="60">
        <v>3.51</v>
      </c>
    </row>
    <row r="3589" spans="1:9" x14ac:dyDescent="0.3">
      <c r="A3589" s="60" t="s">
        <v>6024</v>
      </c>
      <c r="B3589" s="60" t="s">
        <v>9389</v>
      </c>
      <c r="C3589" s="60">
        <v>330.46</v>
      </c>
      <c r="E3589" s="60">
        <v>7.09</v>
      </c>
      <c r="G3589" s="60">
        <v>7.98</v>
      </c>
      <c r="H3589" s="60">
        <v>7.42</v>
      </c>
      <c r="I3589" s="60">
        <v>2281.9699999999998</v>
      </c>
    </row>
    <row r="3590" spans="1:9" x14ac:dyDescent="0.3">
      <c r="A3590" s="60" t="s">
        <v>6025</v>
      </c>
      <c r="B3590" s="60" t="s">
        <v>9390</v>
      </c>
      <c r="C3590" s="60">
        <v>1592.38</v>
      </c>
      <c r="E3590" s="60">
        <v>43.25</v>
      </c>
      <c r="G3590" s="60">
        <v>0</v>
      </c>
      <c r="H3590" s="60">
        <v>81.23</v>
      </c>
      <c r="I3590" s="60">
        <v>-179.99</v>
      </c>
    </row>
    <row r="3591" spans="1:9" x14ac:dyDescent="0.3">
      <c r="A3591" s="60" t="s">
        <v>2609</v>
      </c>
      <c r="B3591" s="60" t="s">
        <v>2610</v>
      </c>
      <c r="C3591" s="60">
        <v>20955.099999999999</v>
      </c>
      <c r="E3591" s="60">
        <v>59.78</v>
      </c>
      <c r="G3591" s="60">
        <v>1.61</v>
      </c>
      <c r="H3591" s="60">
        <v>60.63</v>
      </c>
      <c r="I3591" s="60">
        <v>20.96</v>
      </c>
    </row>
    <row r="3592" spans="1:9" x14ac:dyDescent="0.3">
      <c r="A3592" s="60" t="s">
        <v>6026</v>
      </c>
      <c r="B3592" s="60" t="s">
        <v>9391</v>
      </c>
      <c r="C3592" s="60">
        <v>430.61</v>
      </c>
      <c r="E3592" s="60">
        <v>19.05</v>
      </c>
      <c r="G3592" s="60">
        <v>2.31</v>
      </c>
      <c r="H3592" s="60">
        <v>19.05</v>
      </c>
      <c r="I3592" s="60">
        <v>8.85</v>
      </c>
    </row>
    <row r="3593" spans="1:9" x14ac:dyDescent="0.3">
      <c r="A3593" s="60" t="s">
        <v>2611</v>
      </c>
      <c r="B3593" s="60" t="s">
        <v>2612</v>
      </c>
      <c r="C3593" s="60">
        <v>29520.84</v>
      </c>
      <c r="E3593" s="60">
        <v>58.38</v>
      </c>
      <c r="G3593" s="60">
        <v>3.36</v>
      </c>
      <c r="H3593" s="60">
        <v>65.39</v>
      </c>
      <c r="I3593" s="60">
        <v>8.52</v>
      </c>
    </row>
    <row r="3594" spans="1:9" x14ac:dyDescent="0.3">
      <c r="A3594" s="60" t="s">
        <v>2613</v>
      </c>
      <c r="B3594" s="60" t="s">
        <v>2614</v>
      </c>
      <c r="C3594" s="60">
        <v>1728.14</v>
      </c>
      <c r="E3594" s="60">
        <v>42.65</v>
      </c>
      <c r="G3594" s="60">
        <v>3.52</v>
      </c>
      <c r="H3594" s="60">
        <v>42.65</v>
      </c>
      <c r="I3594" s="60">
        <v>21.33</v>
      </c>
    </row>
    <row r="3595" spans="1:9" x14ac:dyDescent="0.3">
      <c r="A3595" s="60" t="s">
        <v>6027</v>
      </c>
      <c r="B3595" s="60" t="s">
        <v>9392</v>
      </c>
      <c r="C3595" s="60">
        <v>28.07</v>
      </c>
      <c r="E3595" s="60">
        <v>22.1</v>
      </c>
      <c r="G3595" s="60">
        <v>1.99</v>
      </c>
      <c r="H3595" s="60">
        <v>22.9</v>
      </c>
      <c r="I3595" s="60">
        <v>8.5500000000000007</v>
      </c>
    </row>
    <row r="3596" spans="1:9" x14ac:dyDescent="0.3">
      <c r="A3596" s="60" t="s">
        <v>2615</v>
      </c>
      <c r="B3596" s="60" t="s">
        <v>2616</v>
      </c>
      <c r="C3596" s="60">
        <v>74380.19</v>
      </c>
      <c r="E3596" s="60">
        <v>1507.35</v>
      </c>
      <c r="G3596" s="60">
        <v>0</v>
      </c>
      <c r="H3596" s="60">
        <v>1578.13</v>
      </c>
      <c r="I3596" s="60">
        <v>34.700000000000003</v>
      </c>
    </row>
    <row r="3597" spans="1:9" x14ac:dyDescent="0.3">
      <c r="A3597" s="60" t="s">
        <v>6028</v>
      </c>
      <c r="B3597" s="60" t="s">
        <v>9393</v>
      </c>
      <c r="C3597" s="60">
        <v>231.08</v>
      </c>
      <c r="E3597" s="60">
        <v>19.5</v>
      </c>
      <c r="G3597" s="60">
        <v>0</v>
      </c>
      <c r="H3597" s="60">
        <v>23.96</v>
      </c>
      <c r="I3597" s="60">
        <v>15.09</v>
      </c>
    </row>
    <row r="3598" spans="1:9" x14ac:dyDescent="0.3">
      <c r="A3598" s="60" t="s">
        <v>6029</v>
      </c>
      <c r="B3598" s="60" t="s">
        <v>9394</v>
      </c>
      <c r="C3598" s="60">
        <v>175.91</v>
      </c>
      <c r="E3598" s="60">
        <v>6.55</v>
      </c>
      <c r="G3598" s="60">
        <v>0</v>
      </c>
      <c r="H3598" s="60">
        <v>8.02</v>
      </c>
      <c r="I3598" s="60">
        <v>-40.94</v>
      </c>
    </row>
    <row r="3599" spans="1:9" x14ac:dyDescent="0.3">
      <c r="A3599" s="60" t="s">
        <v>6030</v>
      </c>
      <c r="B3599" s="60" t="s">
        <v>9395</v>
      </c>
      <c r="C3599" s="60">
        <v>102.53</v>
      </c>
      <c r="E3599" s="60">
        <v>6.76</v>
      </c>
      <c r="G3599" s="60">
        <v>0</v>
      </c>
      <c r="H3599" s="60">
        <v>11</v>
      </c>
      <c r="I3599" s="60">
        <v>7.02</v>
      </c>
    </row>
    <row r="3600" spans="1:9" x14ac:dyDescent="0.3">
      <c r="A3600" s="60" t="s">
        <v>2617</v>
      </c>
      <c r="B3600" s="60" t="s">
        <v>2618</v>
      </c>
      <c r="C3600" s="60">
        <v>21701.25</v>
      </c>
      <c r="E3600" s="60">
        <v>9.35</v>
      </c>
      <c r="G3600" s="60">
        <v>0</v>
      </c>
      <c r="H3600" s="60">
        <v>11.61</v>
      </c>
      <c r="I3600" s="60">
        <v>8.19</v>
      </c>
    </row>
    <row r="3601" spans="1:9" x14ac:dyDescent="0.3">
      <c r="A3601" s="60" t="s">
        <v>6031</v>
      </c>
      <c r="B3601" s="60" t="s">
        <v>9396</v>
      </c>
      <c r="C3601" s="60">
        <v>1346.47</v>
      </c>
      <c r="E3601" s="60">
        <v>36</v>
      </c>
      <c r="G3601" s="60">
        <v>0</v>
      </c>
      <c r="H3601" s="60">
        <v>79.39</v>
      </c>
      <c r="I3601" s="60">
        <v>-1.52</v>
      </c>
    </row>
    <row r="3602" spans="1:9" x14ac:dyDescent="0.3">
      <c r="A3602" s="60" t="s">
        <v>6032</v>
      </c>
      <c r="B3602" s="60" t="s">
        <v>9397</v>
      </c>
      <c r="C3602" s="60">
        <v>86.52</v>
      </c>
      <c r="E3602" s="60">
        <v>4.99</v>
      </c>
      <c r="G3602" s="60">
        <v>4.01</v>
      </c>
      <c r="H3602" s="60">
        <v>5.87</v>
      </c>
      <c r="I3602" s="60">
        <v>0.31</v>
      </c>
    </row>
    <row r="3603" spans="1:9" x14ac:dyDescent="0.3">
      <c r="A3603" s="60" t="s">
        <v>6033</v>
      </c>
      <c r="B3603" s="60" t="s">
        <v>9398</v>
      </c>
      <c r="C3603" s="60">
        <v>1807.31</v>
      </c>
      <c r="E3603" s="60">
        <v>35.200000000000003</v>
      </c>
      <c r="G3603" s="60">
        <v>0</v>
      </c>
      <c r="H3603" s="60">
        <v>47.27</v>
      </c>
      <c r="I3603" s="60">
        <v>-1.24</v>
      </c>
    </row>
    <row r="3604" spans="1:9" x14ac:dyDescent="0.3">
      <c r="A3604" s="60" t="s">
        <v>6034</v>
      </c>
      <c r="B3604" s="60" t="s">
        <v>9399</v>
      </c>
      <c r="C3604" s="60">
        <v>273.75</v>
      </c>
      <c r="E3604" s="60">
        <v>14.15</v>
      </c>
      <c r="G3604" s="60">
        <v>0</v>
      </c>
      <c r="H3604" s="60">
        <v>14.5</v>
      </c>
      <c r="I3604" s="60">
        <v>4.84</v>
      </c>
    </row>
    <row r="3605" spans="1:9" x14ac:dyDescent="0.3">
      <c r="A3605" s="60" t="s">
        <v>6035</v>
      </c>
      <c r="B3605" s="60" t="s">
        <v>9400</v>
      </c>
      <c r="C3605" s="60">
        <v>122.33</v>
      </c>
      <c r="E3605" s="60">
        <v>5.15</v>
      </c>
      <c r="G3605" s="60">
        <v>0</v>
      </c>
      <c r="H3605" s="60">
        <v>5.82</v>
      </c>
      <c r="I3605" s="60">
        <v>-1.78</v>
      </c>
    </row>
    <row r="3606" spans="1:9" x14ac:dyDescent="0.3">
      <c r="A3606" s="60" t="s">
        <v>6036</v>
      </c>
      <c r="B3606" s="60" t="s">
        <v>9401</v>
      </c>
      <c r="C3606" s="60">
        <v>3687.11</v>
      </c>
      <c r="E3606" s="60">
        <v>65.53</v>
      </c>
      <c r="G3606" s="60">
        <v>0</v>
      </c>
      <c r="H3606" s="60">
        <v>69.44</v>
      </c>
      <c r="I3606" s="60">
        <v>-2.31</v>
      </c>
    </row>
    <row r="3607" spans="1:9" x14ac:dyDescent="0.3">
      <c r="A3607" s="60" t="s">
        <v>2619</v>
      </c>
      <c r="B3607" s="60" t="s">
        <v>2620</v>
      </c>
      <c r="C3607" s="60">
        <v>4605.8999999999996</v>
      </c>
      <c r="E3607" s="60">
        <v>46.49</v>
      </c>
      <c r="G3607" s="60">
        <v>2.06</v>
      </c>
      <c r="H3607" s="60">
        <v>50.32</v>
      </c>
      <c r="I3607" s="60">
        <v>17.420000000000002</v>
      </c>
    </row>
    <row r="3608" spans="1:9" x14ac:dyDescent="0.3">
      <c r="A3608" s="60" t="s">
        <v>6037</v>
      </c>
      <c r="B3608" s="60" t="s">
        <v>9402</v>
      </c>
      <c r="C3608" s="60">
        <v>17.88</v>
      </c>
      <c r="E3608" s="60">
        <v>4.4000000000000004</v>
      </c>
      <c r="G3608" s="60">
        <v>0</v>
      </c>
      <c r="H3608" s="60">
        <v>6.53</v>
      </c>
      <c r="I3608" s="60">
        <v>13.01</v>
      </c>
    </row>
    <row r="3609" spans="1:9" x14ac:dyDescent="0.3">
      <c r="A3609" s="60" t="s">
        <v>6038</v>
      </c>
      <c r="B3609" s="60" t="s">
        <v>9403</v>
      </c>
      <c r="C3609" s="60">
        <v>703.69</v>
      </c>
      <c r="E3609" s="60">
        <v>22.35</v>
      </c>
      <c r="G3609" s="60">
        <v>0</v>
      </c>
      <c r="H3609" s="60">
        <v>22.35</v>
      </c>
      <c r="I3609" s="60">
        <v>6.05</v>
      </c>
    </row>
    <row r="3610" spans="1:9" x14ac:dyDescent="0.3">
      <c r="A3610" s="60" t="s">
        <v>6039</v>
      </c>
      <c r="B3610" s="60" t="s">
        <v>9404</v>
      </c>
      <c r="C3610" s="60">
        <v>503.24</v>
      </c>
      <c r="E3610" s="60">
        <v>3.04</v>
      </c>
      <c r="G3610" s="60">
        <v>8.2200000000000006</v>
      </c>
      <c r="H3610" s="60">
        <v>3.99</v>
      </c>
      <c r="I3610" s="60">
        <v>29.87</v>
      </c>
    </row>
    <row r="3611" spans="1:9" x14ac:dyDescent="0.3">
      <c r="A3611" s="60" t="s">
        <v>2621</v>
      </c>
      <c r="B3611" s="60" t="s">
        <v>2622</v>
      </c>
      <c r="C3611" s="60">
        <v>2753.66</v>
      </c>
      <c r="E3611" s="60">
        <v>18.96</v>
      </c>
      <c r="G3611" s="60">
        <v>4.43</v>
      </c>
      <c r="H3611" s="60">
        <v>22.22</v>
      </c>
      <c r="I3611" s="60">
        <v>9.2799999999999994</v>
      </c>
    </row>
    <row r="3612" spans="1:9" x14ac:dyDescent="0.3">
      <c r="A3612" s="60" t="s">
        <v>6040</v>
      </c>
      <c r="B3612" s="60" t="s">
        <v>9405</v>
      </c>
      <c r="C3612" s="60">
        <v>682.71</v>
      </c>
      <c r="E3612" s="60">
        <v>6.82</v>
      </c>
      <c r="G3612" s="60">
        <v>0</v>
      </c>
      <c r="H3612" s="60">
        <v>7.22</v>
      </c>
      <c r="I3612" s="60">
        <v>-0.41</v>
      </c>
    </row>
    <row r="3613" spans="1:9" x14ac:dyDescent="0.3">
      <c r="A3613" s="60" t="s">
        <v>6041</v>
      </c>
      <c r="B3613" s="60" t="s">
        <v>9406</v>
      </c>
      <c r="C3613" s="60">
        <v>1368.05</v>
      </c>
      <c r="E3613" s="60">
        <v>4.67</v>
      </c>
      <c r="G3613" s="60">
        <v>0</v>
      </c>
      <c r="H3613" s="60">
        <v>5.81</v>
      </c>
      <c r="I3613" s="60">
        <v>-7.21</v>
      </c>
    </row>
    <row r="3614" spans="1:9" x14ac:dyDescent="0.3">
      <c r="A3614" s="60" t="s">
        <v>6042</v>
      </c>
      <c r="B3614" s="60" t="s">
        <v>9407</v>
      </c>
      <c r="C3614" s="60">
        <v>358.13</v>
      </c>
      <c r="E3614" s="60">
        <v>25</v>
      </c>
      <c r="G3614" s="60">
        <v>0</v>
      </c>
      <c r="H3614" s="60">
        <v>41.19</v>
      </c>
      <c r="I3614" s="60">
        <v>-11.61</v>
      </c>
    </row>
    <row r="3615" spans="1:9" x14ac:dyDescent="0.3">
      <c r="A3615" s="60" t="s">
        <v>2623</v>
      </c>
      <c r="B3615" s="60" t="s">
        <v>2624</v>
      </c>
      <c r="C3615" s="60">
        <v>6240.79</v>
      </c>
      <c r="E3615" s="60">
        <v>34.75</v>
      </c>
      <c r="G3615" s="60">
        <v>0</v>
      </c>
      <c r="H3615" s="60">
        <v>36.81</v>
      </c>
      <c r="I3615" s="60">
        <v>0.24</v>
      </c>
    </row>
    <row r="3616" spans="1:9" x14ac:dyDescent="0.3">
      <c r="A3616" s="60" t="s">
        <v>2625</v>
      </c>
      <c r="B3616" s="60" t="s">
        <v>2626</v>
      </c>
      <c r="C3616" s="60">
        <v>1944.87</v>
      </c>
      <c r="E3616" s="60">
        <v>26.99</v>
      </c>
      <c r="G3616" s="60">
        <v>5.63</v>
      </c>
      <c r="H3616" s="60">
        <v>32.909999999999997</v>
      </c>
      <c r="I3616" s="60">
        <v>4.67</v>
      </c>
    </row>
    <row r="3617" spans="1:9" x14ac:dyDescent="0.3">
      <c r="A3617" s="60" t="s">
        <v>6043</v>
      </c>
      <c r="B3617" s="60" t="s">
        <v>9408</v>
      </c>
      <c r="C3617" s="60">
        <v>118.6</v>
      </c>
      <c r="E3617" s="60">
        <v>21.89</v>
      </c>
      <c r="G3617" s="60">
        <v>1.83</v>
      </c>
      <c r="H3617" s="60">
        <v>21.89</v>
      </c>
      <c r="I3617" s="60">
        <v>9.25</v>
      </c>
    </row>
    <row r="3618" spans="1:9" x14ac:dyDescent="0.3">
      <c r="A3618" s="60" t="s">
        <v>6044</v>
      </c>
      <c r="B3618" s="60" t="s">
        <v>9409</v>
      </c>
      <c r="C3618" s="60">
        <v>522.41</v>
      </c>
      <c r="E3618" s="60">
        <v>28.71</v>
      </c>
      <c r="G3618" s="60">
        <v>2.37</v>
      </c>
      <c r="H3618" s="60">
        <v>28.71</v>
      </c>
      <c r="I3618" s="60">
        <v>6.1</v>
      </c>
    </row>
    <row r="3619" spans="1:9" x14ac:dyDescent="0.3">
      <c r="A3619" s="60" t="s">
        <v>6045</v>
      </c>
      <c r="B3619" s="60" t="s">
        <v>9410</v>
      </c>
      <c r="C3619" s="60">
        <v>5.64</v>
      </c>
      <c r="E3619" s="60">
        <v>0.1132</v>
      </c>
      <c r="G3619" s="60">
        <v>0</v>
      </c>
      <c r="H3619" s="60">
        <v>0.31</v>
      </c>
      <c r="I3619" s="60">
        <v>-238.02</v>
      </c>
    </row>
    <row r="3620" spans="1:9" x14ac:dyDescent="0.3">
      <c r="A3620" s="60" t="s">
        <v>2627</v>
      </c>
      <c r="B3620" s="60" t="s">
        <v>2628</v>
      </c>
      <c r="C3620" s="60">
        <v>20407.84</v>
      </c>
      <c r="E3620" s="60">
        <v>40.340000000000003</v>
      </c>
      <c r="G3620" s="60">
        <v>4.07</v>
      </c>
      <c r="H3620" s="60">
        <v>47.32</v>
      </c>
      <c r="I3620" s="60">
        <v>10.91</v>
      </c>
    </row>
    <row r="3621" spans="1:9" x14ac:dyDescent="0.3">
      <c r="A3621" s="60" t="s">
        <v>2629</v>
      </c>
      <c r="B3621" s="60" t="s">
        <v>2630</v>
      </c>
      <c r="C3621" s="60">
        <v>2728.73</v>
      </c>
      <c r="E3621" s="60">
        <v>35.75</v>
      </c>
      <c r="G3621" s="60">
        <v>0.34</v>
      </c>
      <c r="H3621" s="60">
        <v>35.75</v>
      </c>
      <c r="I3621" s="60">
        <v>15.13</v>
      </c>
    </row>
    <row r="3622" spans="1:9" x14ac:dyDescent="0.3">
      <c r="A3622" s="60" t="s">
        <v>6046</v>
      </c>
      <c r="B3622" s="60" t="s">
        <v>9411</v>
      </c>
      <c r="C3622" s="60">
        <v>1660.18</v>
      </c>
      <c r="E3622" s="60">
        <v>18.98</v>
      </c>
      <c r="G3622" s="60">
        <v>8.43</v>
      </c>
      <c r="H3622" s="60">
        <v>24.97</v>
      </c>
      <c r="I3622" s="60">
        <v>0.16</v>
      </c>
    </row>
    <row r="3623" spans="1:9" x14ac:dyDescent="0.3">
      <c r="A3623" s="60" t="s">
        <v>6047</v>
      </c>
      <c r="B3623" s="60" t="s">
        <v>9412</v>
      </c>
      <c r="C3623" s="60">
        <v>1342.08</v>
      </c>
      <c r="E3623" s="60">
        <v>19.3</v>
      </c>
      <c r="G3623" s="60">
        <v>4.3499999999999996</v>
      </c>
      <c r="H3623" s="60">
        <v>25.52</v>
      </c>
      <c r="I3623" s="60">
        <v>-3.62</v>
      </c>
    </row>
    <row r="3624" spans="1:9" x14ac:dyDescent="0.3">
      <c r="A3624" s="60" t="s">
        <v>6048</v>
      </c>
      <c r="B3624" s="60" t="s">
        <v>9413</v>
      </c>
      <c r="C3624" s="60">
        <v>287.35000000000002</v>
      </c>
      <c r="E3624" s="60">
        <v>7.25</v>
      </c>
      <c r="G3624" s="60">
        <v>0</v>
      </c>
      <c r="H3624" s="60">
        <v>7.5</v>
      </c>
      <c r="I3624" s="60">
        <v>-3.12</v>
      </c>
    </row>
    <row r="3625" spans="1:9" x14ac:dyDescent="0.3">
      <c r="A3625" s="60" t="s">
        <v>6049</v>
      </c>
      <c r="B3625" s="60" t="s">
        <v>9414</v>
      </c>
      <c r="C3625" s="60">
        <v>2189.7600000000002</v>
      </c>
      <c r="E3625" s="60">
        <v>69.2</v>
      </c>
      <c r="G3625" s="60">
        <v>0</v>
      </c>
      <c r="H3625" s="60">
        <v>79.39</v>
      </c>
      <c r="I3625" s="60">
        <v>0.61</v>
      </c>
    </row>
    <row r="3626" spans="1:9" x14ac:dyDescent="0.3">
      <c r="A3626" s="60" t="s">
        <v>6050</v>
      </c>
      <c r="B3626" s="60" t="s">
        <v>9415</v>
      </c>
      <c r="C3626" s="60">
        <v>5.0599999999999996</v>
      </c>
      <c r="E3626" s="60">
        <v>1.65</v>
      </c>
      <c r="G3626" s="60">
        <v>0</v>
      </c>
      <c r="H3626" s="60">
        <v>5</v>
      </c>
      <c r="I3626" s="60">
        <v>-21546.639999999999</v>
      </c>
    </row>
    <row r="3627" spans="1:9" x14ac:dyDescent="0.3">
      <c r="A3627" s="60" t="s">
        <v>6051</v>
      </c>
      <c r="B3627" s="60" t="s">
        <v>9416</v>
      </c>
      <c r="C3627" s="60">
        <v>1155.96</v>
      </c>
      <c r="E3627" s="60">
        <v>13.84</v>
      </c>
      <c r="G3627" s="60">
        <v>0</v>
      </c>
      <c r="H3627" s="60">
        <v>17.32</v>
      </c>
      <c r="I3627" s="60">
        <v>-15.31</v>
      </c>
    </row>
    <row r="3628" spans="1:9" x14ac:dyDescent="0.3">
      <c r="A3628" s="60" t="s">
        <v>2631</v>
      </c>
      <c r="B3628" s="60" t="s">
        <v>2632</v>
      </c>
      <c r="C3628" s="60">
        <v>145297.07999999999</v>
      </c>
      <c r="E3628" s="60">
        <v>101.31</v>
      </c>
      <c r="G3628" s="60">
        <v>2.97</v>
      </c>
      <c r="H3628" s="60">
        <v>109.96</v>
      </c>
      <c r="I3628" s="60">
        <v>56.16</v>
      </c>
    </row>
    <row r="3629" spans="1:9" x14ac:dyDescent="0.3">
      <c r="A3629" s="60" t="s">
        <v>6052</v>
      </c>
      <c r="B3629" s="60" t="s">
        <v>9417</v>
      </c>
      <c r="C3629" s="60">
        <v>162.75</v>
      </c>
      <c r="E3629" s="60">
        <v>3.1</v>
      </c>
      <c r="G3629" s="60">
        <v>17.29</v>
      </c>
      <c r="H3629" s="60">
        <v>4.0999999999999996</v>
      </c>
      <c r="I3629" s="60">
        <v>18.82</v>
      </c>
    </row>
    <row r="3630" spans="1:9" x14ac:dyDescent="0.3">
      <c r="A3630" s="60" t="s">
        <v>6053</v>
      </c>
      <c r="B3630" s="60" t="s">
        <v>9418</v>
      </c>
      <c r="C3630" s="60">
        <v>25.57</v>
      </c>
      <c r="E3630" s="60">
        <v>1.65</v>
      </c>
      <c r="G3630" s="60">
        <v>0</v>
      </c>
      <c r="H3630" s="60">
        <v>3.7</v>
      </c>
      <c r="I3630" s="60">
        <v>-15.67</v>
      </c>
    </row>
    <row r="3631" spans="1:9" x14ac:dyDescent="0.3">
      <c r="A3631" s="60" t="s">
        <v>6054</v>
      </c>
      <c r="B3631" s="60" t="s">
        <v>9419</v>
      </c>
      <c r="C3631" s="60">
        <v>86.64</v>
      </c>
      <c r="E3631" s="60">
        <v>1.1299999999999999</v>
      </c>
      <c r="G3631" s="60">
        <v>0</v>
      </c>
      <c r="H3631" s="60">
        <v>3.84</v>
      </c>
      <c r="I3631" s="60">
        <v>10.88</v>
      </c>
    </row>
    <row r="3632" spans="1:9" x14ac:dyDescent="0.3">
      <c r="A3632" s="60" t="s">
        <v>6055</v>
      </c>
      <c r="B3632" s="60" t="s">
        <v>9420</v>
      </c>
      <c r="C3632" s="60">
        <v>370.35</v>
      </c>
      <c r="E3632" s="60">
        <v>23.9</v>
      </c>
      <c r="G3632" s="60">
        <v>0</v>
      </c>
      <c r="H3632" s="60">
        <v>24.41</v>
      </c>
      <c r="I3632" s="60">
        <v>8.73</v>
      </c>
    </row>
    <row r="3633" spans="1:9" x14ac:dyDescent="0.3">
      <c r="A3633" s="60" t="s">
        <v>6056</v>
      </c>
      <c r="B3633" s="60" t="s">
        <v>9421</v>
      </c>
      <c r="C3633" s="60">
        <v>286.32</v>
      </c>
      <c r="E3633" s="60">
        <v>4.4000000000000004</v>
      </c>
      <c r="G3633" s="60">
        <v>0</v>
      </c>
      <c r="H3633" s="60">
        <v>4.8</v>
      </c>
      <c r="I3633" s="60">
        <v>-24.83</v>
      </c>
    </row>
    <row r="3634" spans="1:9" x14ac:dyDescent="0.3">
      <c r="A3634" s="60" t="s">
        <v>6057</v>
      </c>
      <c r="B3634" s="60" t="s">
        <v>9422</v>
      </c>
      <c r="C3634" s="60">
        <v>47.79</v>
      </c>
      <c r="E3634" s="60">
        <v>4.0999999999999996</v>
      </c>
      <c r="G3634" s="60">
        <v>0</v>
      </c>
      <c r="H3634" s="60">
        <v>5.63</v>
      </c>
      <c r="I3634" s="60">
        <v>-5</v>
      </c>
    </row>
    <row r="3635" spans="1:9" x14ac:dyDescent="0.3">
      <c r="A3635" s="60" t="s">
        <v>6058</v>
      </c>
      <c r="B3635" s="60" t="s">
        <v>9423</v>
      </c>
      <c r="C3635" s="60">
        <v>451.39</v>
      </c>
      <c r="E3635" s="60">
        <v>21.99</v>
      </c>
      <c r="G3635" s="60">
        <v>3.46</v>
      </c>
      <c r="H3635" s="60">
        <v>22</v>
      </c>
      <c r="I3635" s="60">
        <v>25.77</v>
      </c>
    </row>
    <row r="3636" spans="1:9" x14ac:dyDescent="0.3">
      <c r="A3636" s="60" t="s">
        <v>6059</v>
      </c>
      <c r="B3636" s="60" t="s">
        <v>9424</v>
      </c>
      <c r="C3636" s="60">
        <v>279.68</v>
      </c>
      <c r="E3636" s="60">
        <v>7.55</v>
      </c>
      <c r="G3636" s="60">
        <v>0</v>
      </c>
      <c r="H3636" s="60">
        <v>10.39</v>
      </c>
      <c r="I3636" s="60">
        <v>-19.87</v>
      </c>
    </row>
    <row r="3637" spans="1:9" x14ac:dyDescent="0.3">
      <c r="A3637" s="60" t="s">
        <v>6060</v>
      </c>
      <c r="B3637" s="60" t="s">
        <v>9425</v>
      </c>
      <c r="C3637" s="60">
        <v>3.47</v>
      </c>
      <c r="E3637" s="60">
        <v>0.46</v>
      </c>
      <c r="G3637" s="60">
        <v>0</v>
      </c>
      <c r="H3637" s="60">
        <v>0.93</v>
      </c>
      <c r="I3637" s="60">
        <v>-155.56</v>
      </c>
    </row>
    <row r="3638" spans="1:9" x14ac:dyDescent="0.3">
      <c r="A3638" s="60" t="s">
        <v>2633</v>
      </c>
      <c r="B3638" s="60" t="s">
        <v>2634</v>
      </c>
      <c r="C3638" s="60">
        <v>5881.12</v>
      </c>
      <c r="E3638" s="60">
        <v>49.81</v>
      </c>
      <c r="G3638" s="60">
        <v>2.29</v>
      </c>
      <c r="H3638" s="60">
        <v>52.64</v>
      </c>
      <c r="I3638" s="60">
        <v>13.25</v>
      </c>
    </row>
    <row r="3639" spans="1:9" x14ac:dyDescent="0.3">
      <c r="A3639" s="60" t="s">
        <v>6061</v>
      </c>
      <c r="B3639" s="60" t="s">
        <v>9426</v>
      </c>
      <c r="C3639" s="60">
        <v>573.67999999999995</v>
      </c>
      <c r="E3639" s="60">
        <v>43.5</v>
      </c>
      <c r="G3639" s="60">
        <v>1.38</v>
      </c>
      <c r="H3639" s="60">
        <v>44.49</v>
      </c>
      <c r="I3639" s="60">
        <v>12.38</v>
      </c>
    </row>
    <row r="3640" spans="1:9" x14ac:dyDescent="0.3">
      <c r="A3640" s="60" t="s">
        <v>6062</v>
      </c>
      <c r="B3640" s="60" t="s">
        <v>9427</v>
      </c>
      <c r="C3640" s="60">
        <v>183.25</v>
      </c>
      <c r="E3640" s="60">
        <v>18.96</v>
      </c>
      <c r="G3640" s="60">
        <v>3.16</v>
      </c>
      <c r="H3640" s="60">
        <v>18.96</v>
      </c>
      <c r="I3640" s="60">
        <v>6.91</v>
      </c>
    </row>
    <row r="3641" spans="1:9" x14ac:dyDescent="0.3">
      <c r="A3641" s="60" t="s">
        <v>6063</v>
      </c>
      <c r="B3641" s="60" t="s">
        <v>9428</v>
      </c>
      <c r="C3641" s="60">
        <v>56.61</v>
      </c>
      <c r="E3641" s="60">
        <v>11.05</v>
      </c>
      <c r="G3641" s="60">
        <v>0</v>
      </c>
      <c r="H3641" s="60">
        <v>11.4</v>
      </c>
      <c r="I3641" s="60">
        <v>1.35</v>
      </c>
    </row>
    <row r="3642" spans="1:9" x14ac:dyDescent="0.3">
      <c r="A3642" s="60" t="s">
        <v>2635</v>
      </c>
      <c r="B3642" s="60" t="s">
        <v>2636</v>
      </c>
      <c r="C3642" s="60">
        <v>191031.81</v>
      </c>
      <c r="E3642" s="60">
        <v>31.48</v>
      </c>
      <c r="G3642" s="60">
        <v>3.81</v>
      </c>
      <c r="H3642" s="60">
        <v>37.31</v>
      </c>
      <c r="I3642" s="60">
        <v>23.68</v>
      </c>
    </row>
    <row r="3643" spans="1:9" x14ac:dyDescent="0.3">
      <c r="A3643" s="60" t="s">
        <v>2637</v>
      </c>
      <c r="B3643" s="60" t="s">
        <v>2638</v>
      </c>
      <c r="C3643" s="60">
        <v>16587.689999999999</v>
      </c>
      <c r="E3643" s="60">
        <v>57.66</v>
      </c>
      <c r="G3643" s="60">
        <v>2.84</v>
      </c>
      <c r="H3643" s="60">
        <v>57.88</v>
      </c>
      <c r="I3643" s="60">
        <v>12.34</v>
      </c>
    </row>
    <row r="3644" spans="1:9" x14ac:dyDescent="0.3">
      <c r="A3644" s="60" t="s">
        <v>2639</v>
      </c>
      <c r="B3644" s="60" t="s">
        <v>2640</v>
      </c>
      <c r="C3644" s="60">
        <v>2321.15</v>
      </c>
      <c r="E3644" s="60">
        <v>22.45</v>
      </c>
      <c r="G3644" s="60">
        <v>0</v>
      </c>
      <c r="H3644" s="60">
        <v>27.9</v>
      </c>
      <c r="I3644" s="60">
        <v>12.69</v>
      </c>
    </row>
    <row r="3645" spans="1:9" x14ac:dyDescent="0.3">
      <c r="A3645" s="60" t="s">
        <v>6064</v>
      </c>
      <c r="B3645" s="60" t="s">
        <v>9429</v>
      </c>
      <c r="C3645" s="60">
        <v>71.900000000000006</v>
      </c>
      <c r="E3645" s="60">
        <v>1.35</v>
      </c>
      <c r="G3645" s="60">
        <v>0</v>
      </c>
      <c r="H3645" s="60">
        <v>1.42</v>
      </c>
      <c r="I3645" s="60">
        <v>-1.84</v>
      </c>
    </row>
    <row r="3646" spans="1:9" x14ac:dyDescent="0.3">
      <c r="A3646" s="60" t="s">
        <v>6065</v>
      </c>
      <c r="B3646" s="60" t="s">
        <v>9430</v>
      </c>
      <c r="C3646" s="60">
        <v>25.22</v>
      </c>
      <c r="E3646" s="60">
        <v>7.01</v>
      </c>
      <c r="G3646" s="60">
        <v>2.85</v>
      </c>
      <c r="H3646" s="60">
        <v>11.62</v>
      </c>
      <c r="I3646" s="60">
        <v>0.44</v>
      </c>
    </row>
    <row r="3647" spans="1:9" x14ac:dyDescent="0.3">
      <c r="A3647" s="60" t="s">
        <v>6066</v>
      </c>
      <c r="B3647" s="60" t="s">
        <v>9431</v>
      </c>
      <c r="C3647" s="60">
        <v>340.05</v>
      </c>
      <c r="E3647" s="60">
        <v>45.99</v>
      </c>
      <c r="G3647" s="60">
        <v>2.7</v>
      </c>
      <c r="H3647" s="60">
        <v>46.25</v>
      </c>
      <c r="I3647" s="60">
        <v>7.24</v>
      </c>
    </row>
    <row r="3648" spans="1:9" x14ac:dyDescent="0.3">
      <c r="A3648" s="60" t="s">
        <v>6067</v>
      </c>
      <c r="B3648" s="60" t="s">
        <v>9432</v>
      </c>
      <c r="C3648" s="60">
        <v>357.91</v>
      </c>
      <c r="E3648" s="60">
        <v>13.39</v>
      </c>
      <c r="G3648" s="60">
        <v>8.51</v>
      </c>
      <c r="H3648" s="60">
        <v>13.61</v>
      </c>
      <c r="I3648" s="60">
        <v>6.21</v>
      </c>
    </row>
    <row r="3649" spans="1:9" x14ac:dyDescent="0.3">
      <c r="A3649" s="60" t="s">
        <v>6068</v>
      </c>
      <c r="B3649" s="60" t="s">
        <v>9433</v>
      </c>
      <c r="C3649" s="60">
        <v>195.88</v>
      </c>
      <c r="E3649" s="60">
        <v>3.9</v>
      </c>
      <c r="G3649" s="60">
        <v>0</v>
      </c>
      <c r="H3649" s="60">
        <v>4</v>
      </c>
      <c r="I3649" s="60">
        <v>6.79</v>
      </c>
    </row>
    <row r="3650" spans="1:9" x14ac:dyDescent="0.3">
      <c r="A3650" s="60" t="s">
        <v>6069</v>
      </c>
      <c r="B3650" s="60" t="s">
        <v>9434</v>
      </c>
      <c r="C3650" s="60">
        <v>230.67</v>
      </c>
      <c r="E3650" s="60">
        <v>9.85</v>
      </c>
      <c r="G3650" s="60">
        <v>0</v>
      </c>
      <c r="H3650" s="60">
        <v>15.86</v>
      </c>
      <c r="I3650" s="60">
        <v>10.66</v>
      </c>
    </row>
    <row r="3651" spans="1:9" x14ac:dyDescent="0.3">
      <c r="A3651" s="60" t="s">
        <v>6070</v>
      </c>
      <c r="B3651" s="60" t="s">
        <v>9435</v>
      </c>
      <c r="C3651" s="60">
        <v>3679.81</v>
      </c>
      <c r="E3651" s="60">
        <v>86.6</v>
      </c>
      <c r="G3651" s="60">
        <v>0</v>
      </c>
      <c r="H3651" s="60">
        <v>86.96</v>
      </c>
      <c r="I3651" s="60">
        <v>-119.85</v>
      </c>
    </row>
    <row r="3652" spans="1:9" x14ac:dyDescent="0.3">
      <c r="A3652" s="60" t="s">
        <v>2641</v>
      </c>
      <c r="B3652" s="60" t="s">
        <v>2642</v>
      </c>
      <c r="C3652" s="60">
        <v>1777.22</v>
      </c>
      <c r="E3652" s="60">
        <v>26.91</v>
      </c>
      <c r="G3652" s="60">
        <v>2.68</v>
      </c>
      <c r="H3652" s="60">
        <v>26.91</v>
      </c>
      <c r="I3652" s="60">
        <v>7.1</v>
      </c>
    </row>
    <row r="3653" spans="1:9" x14ac:dyDescent="0.3">
      <c r="A3653" s="60" t="s">
        <v>6071</v>
      </c>
      <c r="B3653" s="60" t="s">
        <v>9436</v>
      </c>
      <c r="C3653" s="60">
        <v>1306.3499999999999</v>
      </c>
      <c r="E3653" s="60">
        <v>2.1051000000000002</v>
      </c>
      <c r="G3653" s="60">
        <v>0</v>
      </c>
      <c r="H3653" s="60">
        <v>2.74</v>
      </c>
      <c r="I3653" s="60">
        <v>-42.07</v>
      </c>
    </row>
    <row r="3654" spans="1:9" x14ac:dyDescent="0.3">
      <c r="A3654" s="60" t="s">
        <v>6072</v>
      </c>
      <c r="B3654" s="60" t="s">
        <v>9437</v>
      </c>
      <c r="C3654" s="60">
        <v>371.44</v>
      </c>
      <c r="E3654" s="60">
        <v>16.649999999999999</v>
      </c>
      <c r="G3654" s="60">
        <v>0</v>
      </c>
      <c r="H3654" s="60">
        <v>17.89</v>
      </c>
      <c r="I3654" s="60">
        <v>4.88</v>
      </c>
    </row>
    <row r="3655" spans="1:9" x14ac:dyDescent="0.3">
      <c r="A3655" s="60" t="s">
        <v>6073</v>
      </c>
      <c r="B3655" s="60" t="s">
        <v>9438</v>
      </c>
      <c r="C3655" s="60">
        <v>149.28</v>
      </c>
      <c r="E3655" s="60">
        <v>7.98</v>
      </c>
      <c r="G3655" s="60">
        <v>0</v>
      </c>
      <c r="H3655" s="60">
        <v>15.58</v>
      </c>
      <c r="I3655" s="60">
        <v>0.76</v>
      </c>
    </row>
    <row r="3656" spans="1:9" x14ac:dyDescent="0.3">
      <c r="A3656" s="60" t="s">
        <v>2643</v>
      </c>
      <c r="B3656" s="60" t="s">
        <v>2644</v>
      </c>
      <c r="C3656" s="60">
        <v>219431.42</v>
      </c>
      <c r="E3656" s="60">
        <v>82</v>
      </c>
      <c r="G3656" s="60">
        <v>3.27</v>
      </c>
      <c r="H3656" s="60">
        <v>90</v>
      </c>
      <c r="I3656" s="60">
        <v>17.95</v>
      </c>
    </row>
    <row r="3657" spans="1:9" x14ac:dyDescent="0.3">
      <c r="A3657" s="60" t="s">
        <v>6074</v>
      </c>
      <c r="B3657" s="60" t="s">
        <v>9439</v>
      </c>
      <c r="C3657" s="60">
        <v>450.14</v>
      </c>
      <c r="E3657" s="60">
        <v>26.56</v>
      </c>
      <c r="G3657" s="60">
        <v>0.75</v>
      </c>
      <c r="H3657" s="60">
        <v>26.8</v>
      </c>
      <c r="I3657" s="60">
        <v>8.6300000000000008</v>
      </c>
    </row>
    <row r="3658" spans="1:9" x14ac:dyDescent="0.3">
      <c r="A3658" s="60" t="s">
        <v>6075</v>
      </c>
      <c r="B3658" s="60" t="s">
        <v>9440</v>
      </c>
      <c r="C3658" s="60">
        <v>1030</v>
      </c>
      <c r="E3658" s="60">
        <v>15.1</v>
      </c>
      <c r="G3658" s="60">
        <v>0</v>
      </c>
      <c r="H3658" s="60">
        <v>15.98</v>
      </c>
      <c r="I3658" s="60">
        <v>-147.72999999999999</v>
      </c>
    </row>
    <row r="3659" spans="1:9" x14ac:dyDescent="0.3">
      <c r="A3659" s="60" t="s">
        <v>6076</v>
      </c>
      <c r="B3659" s="60" t="s">
        <v>9441</v>
      </c>
      <c r="C3659" s="60">
        <v>733.93</v>
      </c>
      <c r="E3659" s="60">
        <v>1.34</v>
      </c>
      <c r="G3659" s="60">
        <v>0</v>
      </c>
      <c r="H3659" s="60">
        <v>2</v>
      </c>
      <c r="I3659" s="60">
        <v>-27.3</v>
      </c>
    </row>
    <row r="3660" spans="1:9" x14ac:dyDescent="0.3">
      <c r="A3660" s="60" t="s">
        <v>6077</v>
      </c>
      <c r="B3660" s="60" t="s">
        <v>9442</v>
      </c>
      <c r="C3660" s="60">
        <v>100.63</v>
      </c>
      <c r="E3660" s="60">
        <v>3.84</v>
      </c>
      <c r="G3660" s="60">
        <v>0</v>
      </c>
      <c r="H3660" s="60">
        <v>4.93</v>
      </c>
      <c r="I3660" s="60">
        <v>-38.520000000000003</v>
      </c>
    </row>
    <row r="3661" spans="1:9" x14ac:dyDescent="0.3">
      <c r="A3661" s="60" t="s">
        <v>6078</v>
      </c>
      <c r="B3661" s="60" t="s">
        <v>9443</v>
      </c>
      <c r="C3661" s="60">
        <v>20.100000000000001</v>
      </c>
      <c r="E3661" s="60">
        <v>0.23</v>
      </c>
      <c r="G3661" s="60">
        <v>0</v>
      </c>
      <c r="H3661" s="60">
        <v>1.0900000000000001</v>
      </c>
      <c r="I3661" s="60">
        <v>-22.39</v>
      </c>
    </row>
    <row r="3662" spans="1:9" x14ac:dyDescent="0.3">
      <c r="A3662" s="60" t="s">
        <v>6079</v>
      </c>
      <c r="B3662" s="60" t="s">
        <v>9444</v>
      </c>
      <c r="C3662" s="60">
        <v>561.11</v>
      </c>
      <c r="E3662" s="60">
        <v>8.01</v>
      </c>
      <c r="G3662" s="60">
        <v>0</v>
      </c>
      <c r="H3662" s="60">
        <v>8.01</v>
      </c>
      <c r="I3662" s="60">
        <v>12.27</v>
      </c>
    </row>
    <row r="3663" spans="1:9" x14ac:dyDescent="0.3">
      <c r="A3663" s="60" t="s">
        <v>2645</v>
      </c>
      <c r="B3663" s="60" t="s">
        <v>2646</v>
      </c>
      <c r="C3663" s="60">
        <v>19130.93</v>
      </c>
      <c r="E3663" s="60">
        <v>32.94</v>
      </c>
      <c r="G3663" s="60">
        <v>2.7</v>
      </c>
      <c r="H3663" s="60">
        <v>35.479999999999997</v>
      </c>
      <c r="I3663" s="60">
        <v>12.3</v>
      </c>
    </row>
    <row r="3664" spans="1:9" x14ac:dyDescent="0.3">
      <c r="A3664" s="60" t="s">
        <v>2647</v>
      </c>
      <c r="B3664" s="60" t="s">
        <v>2648</v>
      </c>
      <c r="C3664" s="60">
        <v>3440.5</v>
      </c>
      <c r="E3664" s="60">
        <v>15.56</v>
      </c>
      <c r="G3664" s="60">
        <v>2.44</v>
      </c>
      <c r="H3664" s="60">
        <v>18.55</v>
      </c>
      <c r="I3664" s="60">
        <v>0.33</v>
      </c>
    </row>
    <row r="3665" spans="1:9" x14ac:dyDescent="0.3">
      <c r="A3665" s="60" t="s">
        <v>6080</v>
      </c>
      <c r="B3665" s="60" t="s">
        <v>9445</v>
      </c>
      <c r="C3665" s="60">
        <v>622.91</v>
      </c>
      <c r="E3665" s="60">
        <v>2.6</v>
      </c>
      <c r="G3665" s="60">
        <v>0</v>
      </c>
      <c r="H3665" s="60">
        <v>4.74</v>
      </c>
      <c r="I3665" s="60">
        <v>-20.51</v>
      </c>
    </row>
    <row r="3666" spans="1:9" x14ac:dyDescent="0.3">
      <c r="A3666" s="60" t="s">
        <v>6081</v>
      </c>
      <c r="B3666" s="60" t="s">
        <v>9446</v>
      </c>
      <c r="C3666" s="60">
        <v>561.02</v>
      </c>
      <c r="E3666" s="60">
        <v>11.45</v>
      </c>
      <c r="G3666" s="60">
        <v>0</v>
      </c>
      <c r="H3666" s="60">
        <v>12.47</v>
      </c>
      <c r="I3666" s="60">
        <v>24.01</v>
      </c>
    </row>
    <row r="3667" spans="1:9" x14ac:dyDescent="0.3">
      <c r="A3667" s="60" t="s">
        <v>2649</v>
      </c>
      <c r="B3667" s="60" t="s">
        <v>2650</v>
      </c>
      <c r="C3667" s="60">
        <v>18152.8</v>
      </c>
      <c r="E3667" s="60">
        <v>136.08000000000001</v>
      </c>
      <c r="G3667" s="60">
        <v>1.85</v>
      </c>
      <c r="H3667" s="60">
        <v>140.02000000000001</v>
      </c>
      <c r="I3667" s="60">
        <v>18.739999999999998</v>
      </c>
    </row>
    <row r="3668" spans="1:9" x14ac:dyDescent="0.3">
      <c r="A3668" s="60" t="s">
        <v>121</v>
      </c>
      <c r="B3668" s="60" t="s">
        <v>122</v>
      </c>
      <c r="C3668" s="60">
        <v>26619</v>
      </c>
      <c r="E3668" s="60">
        <v>28.8</v>
      </c>
      <c r="G3668" s="60">
        <v>2.61</v>
      </c>
      <c r="H3668" s="60">
        <v>30.55</v>
      </c>
      <c r="I3668" s="60">
        <v>4.04</v>
      </c>
    </row>
    <row r="3669" spans="1:9" x14ac:dyDescent="0.3">
      <c r="A3669" s="60" t="s">
        <v>6082</v>
      </c>
      <c r="B3669" s="60" t="s">
        <v>9447</v>
      </c>
      <c r="C3669" s="60">
        <v>90.76</v>
      </c>
      <c r="E3669" s="60">
        <v>0.22</v>
      </c>
      <c r="G3669" s="60">
        <v>0</v>
      </c>
      <c r="H3669" s="60">
        <v>0.35</v>
      </c>
      <c r="I3669" s="60">
        <v>-56.09</v>
      </c>
    </row>
    <row r="3670" spans="1:9" x14ac:dyDescent="0.3">
      <c r="A3670" s="60" t="s">
        <v>6083</v>
      </c>
      <c r="B3670" s="60" t="s">
        <v>9448</v>
      </c>
      <c r="C3670" s="60">
        <v>790.59</v>
      </c>
      <c r="E3670" s="60">
        <v>14.75</v>
      </c>
      <c r="G3670" s="60">
        <v>0</v>
      </c>
      <c r="H3670" s="60">
        <v>16.97</v>
      </c>
      <c r="I3670" s="60">
        <v>-5.38</v>
      </c>
    </row>
    <row r="3671" spans="1:9" x14ac:dyDescent="0.3">
      <c r="A3671" s="60" t="s">
        <v>2651</v>
      </c>
      <c r="B3671" s="60" t="s">
        <v>2652</v>
      </c>
      <c r="C3671" s="60">
        <v>5835.67</v>
      </c>
      <c r="E3671" s="60">
        <v>27.01</v>
      </c>
      <c r="G3671" s="60">
        <v>3.86</v>
      </c>
      <c r="H3671" s="60">
        <v>50</v>
      </c>
      <c r="I3671" s="60">
        <v>23.61</v>
      </c>
    </row>
    <row r="3672" spans="1:9" x14ac:dyDescent="0.3">
      <c r="A3672" s="60" t="s">
        <v>6084</v>
      </c>
      <c r="B3672" s="60" t="s">
        <v>9449</v>
      </c>
      <c r="C3672" s="60">
        <v>233.36</v>
      </c>
      <c r="E3672" s="60">
        <v>14.88</v>
      </c>
      <c r="G3672" s="60">
        <v>0</v>
      </c>
      <c r="H3672" s="60">
        <v>21.5</v>
      </c>
      <c r="I3672" s="60">
        <v>-1.1499999999999999</v>
      </c>
    </row>
    <row r="3673" spans="1:9" x14ac:dyDescent="0.3">
      <c r="A3673" s="60" t="s">
        <v>6085</v>
      </c>
      <c r="B3673" s="60" t="s">
        <v>9450</v>
      </c>
      <c r="C3673" s="60">
        <v>233.21</v>
      </c>
      <c r="E3673" s="60">
        <v>14.87</v>
      </c>
      <c r="G3673" s="60">
        <v>0</v>
      </c>
      <c r="H3673" s="60">
        <v>22.42</v>
      </c>
      <c r="I3673" s="60">
        <v>-1.1499999999999999</v>
      </c>
    </row>
    <row r="3674" spans="1:9" x14ac:dyDescent="0.3">
      <c r="A3674" s="60" t="s">
        <v>2653</v>
      </c>
      <c r="B3674" s="60" t="s">
        <v>2654</v>
      </c>
      <c r="C3674" s="60">
        <v>6231.14</v>
      </c>
      <c r="E3674" s="60">
        <v>18.84</v>
      </c>
      <c r="G3674" s="60">
        <v>1.91</v>
      </c>
      <c r="H3674" s="60">
        <v>22.11</v>
      </c>
      <c r="I3674" s="60">
        <v>11.86</v>
      </c>
    </row>
    <row r="3675" spans="1:9" x14ac:dyDescent="0.3">
      <c r="A3675" s="60" t="s">
        <v>6086</v>
      </c>
      <c r="B3675" s="60" t="s">
        <v>9451</v>
      </c>
      <c r="C3675" s="60">
        <v>6.59</v>
      </c>
      <c r="E3675" s="60">
        <v>1.51</v>
      </c>
      <c r="G3675" s="60">
        <v>0</v>
      </c>
      <c r="H3675" s="60">
        <v>3.06</v>
      </c>
      <c r="I3675" s="60">
        <v>-628.69000000000005</v>
      </c>
    </row>
    <row r="3676" spans="1:9" x14ac:dyDescent="0.3">
      <c r="A3676" s="60" t="s">
        <v>6087</v>
      </c>
      <c r="B3676" s="60" t="s">
        <v>9452</v>
      </c>
      <c r="C3676" s="60">
        <v>368.21</v>
      </c>
      <c r="E3676" s="60">
        <v>22.2</v>
      </c>
      <c r="G3676" s="60">
        <v>0.72</v>
      </c>
      <c r="H3676" s="60">
        <v>23.05</v>
      </c>
      <c r="I3676" s="60">
        <v>-9.91</v>
      </c>
    </row>
    <row r="3677" spans="1:9" x14ac:dyDescent="0.3">
      <c r="A3677" s="60" t="s">
        <v>6088</v>
      </c>
      <c r="B3677" s="60" t="s">
        <v>9453</v>
      </c>
      <c r="C3677" s="60">
        <v>560.33000000000004</v>
      </c>
      <c r="E3677" s="60">
        <v>29.83</v>
      </c>
      <c r="G3677" s="60">
        <v>0</v>
      </c>
      <c r="H3677" s="60">
        <v>37.42</v>
      </c>
      <c r="I3677" s="60">
        <v>-1.1299999999999999</v>
      </c>
    </row>
    <row r="3678" spans="1:9" x14ac:dyDescent="0.3">
      <c r="A3678" s="60" t="s">
        <v>6089</v>
      </c>
      <c r="B3678" s="60" t="s">
        <v>9454</v>
      </c>
      <c r="C3678" s="60">
        <v>324.12</v>
      </c>
      <c r="E3678" s="60">
        <v>14.05</v>
      </c>
      <c r="G3678" s="60">
        <v>0</v>
      </c>
      <c r="H3678" s="60">
        <v>14.1</v>
      </c>
      <c r="I3678" s="60">
        <v>-2.5299999999999998</v>
      </c>
    </row>
    <row r="3679" spans="1:9" x14ac:dyDescent="0.3">
      <c r="A3679" s="60" t="s">
        <v>6090</v>
      </c>
      <c r="B3679" s="60" t="s">
        <v>9455</v>
      </c>
      <c r="C3679" s="60">
        <v>43.8</v>
      </c>
      <c r="E3679" s="60">
        <v>7.35</v>
      </c>
      <c r="G3679" s="60">
        <v>0</v>
      </c>
      <c r="H3679" s="60">
        <v>7.85</v>
      </c>
      <c r="I3679" s="60">
        <v>-2.02</v>
      </c>
    </row>
    <row r="3680" spans="1:9" x14ac:dyDescent="0.3">
      <c r="A3680" s="60" t="s">
        <v>2655</v>
      </c>
      <c r="B3680" s="60" t="s">
        <v>2656</v>
      </c>
      <c r="C3680" s="60">
        <v>5377.14</v>
      </c>
      <c r="E3680" s="60">
        <v>83.93</v>
      </c>
      <c r="G3680" s="60">
        <v>2.62</v>
      </c>
      <c r="H3680" s="60">
        <v>107.13</v>
      </c>
      <c r="I3680" s="60">
        <v>27.74</v>
      </c>
    </row>
    <row r="3681" spans="1:9" x14ac:dyDescent="0.3">
      <c r="A3681" s="60" t="s">
        <v>6091</v>
      </c>
      <c r="B3681" s="60" t="s">
        <v>9456</v>
      </c>
      <c r="C3681" s="60">
        <v>1478.04</v>
      </c>
      <c r="E3681" s="60">
        <v>29.51</v>
      </c>
      <c r="G3681" s="60">
        <v>0</v>
      </c>
      <c r="H3681" s="60">
        <v>35.71</v>
      </c>
      <c r="I3681" s="60">
        <v>-9.5</v>
      </c>
    </row>
    <row r="3682" spans="1:9" x14ac:dyDescent="0.3">
      <c r="A3682" s="60" t="s">
        <v>6092</v>
      </c>
      <c r="B3682" s="60" t="s">
        <v>9457</v>
      </c>
      <c r="C3682" s="60">
        <v>203.52</v>
      </c>
      <c r="E3682" s="60">
        <v>3.05</v>
      </c>
      <c r="G3682" s="60">
        <v>0</v>
      </c>
      <c r="H3682" s="60">
        <v>3.05</v>
      </c>
      <c r="I3682" s="60">
        <v>238.13</v>
      </c>
    </row>
    <row r="3683" spans="1:9" x14ac:dyDescent="0.3">
      <c r="A3683" s="60" t="s">
        <v>6093</v>
      </c>
      <c r="B3683" s="60" t="s">
        <v>9458</v>
      </c>
      <c r="C3683" s="60">
        <v>481.07</v>
      </c>
      <c r="E3683" s="60">
        <v>5.79</v>
      </c>
      <c r="G3683" s="60">
        <v>4.84</v>
      </c>
      <c r="H3683" s="60">
        <v>7.34</v>
      </c>
      <c r="I3683" s="60">
        <v>7.2</v>
      </c>
    </row>
    <row r="3684" spans="1:9" x14ac:dyDescent="0.3">
      <c r="A3684" s="60" t="s">
        <v>6094</v>
      </c>
      <c r="B3684" s="60" t="s">
        <v>9459</v>
      </c>
      <c r="C3684" s="60">
        <v>67.599999999999994</v>
      </c>
      <c r="E3684" s="60">
        <v>1.5699000000000001</v>
      </c>
      <c r="G3684" s="60">
        <v>0</v>
      </c>
      <c r="H3684" s="60">
        <v>2.79</v>
      </c>
      <c r="I3684" s="60">
        <v>-60.26</v>
      </c>
    </row>
    <row r="3685" spans="1:9" x14ac:dyDescent="0.3">
      <c r="A3685" s="60" t="s">
        <v>6095</v>
      </c>
      <c r="B3685" s="60" t="s">
        <v>9460</v>
      </c>
      <c r="C3685" s="60">
        <v>1031.8699999999999</v>
      </c>
      <c r="E3685" s="60">
        <v>68.2</v>
      </c>
      <c r="G3685" s="60">
        <v>0</v>
      </c>
      <c r="H3685" s="60">
        <v>68.2</v>
      </c>
      <c r="I3685" s="60">
        <v>6.95</v>
      </c>
    </row>
    <row r="3686" spans="1:9" x14ac:dyDescent="0.3">
      <c r="A3686" s="60" t="s">
        <v>6096</v>
      </c>
      <c r="B3686" s="60" t="s">
        <v>9461</v>
      </c>
      <c r="C3686" s="60">
        <v>540.09</v>
      </c>
      <c r="E3686" s="60">
        <v>30</v>
      </c>
      <c r="G3686" s="60">
        <v>0.67</v>
      </c>
      <c r="H3686" s="60">
        <v>30.03</v>
      </c>
      <c r="I3686" s="60">
        <v>-42.94</v>
      </c>
    </row>
    <row r="3687" spans="1:9" x14ac:dyDescent="0.3">
      <c r="A3687" s="60" t="s">
        <v>6097</v>
      </c>
      <c r="B3687" s="60" t="s">
        <v>9462</v>
      </c>
      <c r="C3687" s="60">
        <v>119.41</v>
      </c>
      <c r="E3687" s="60">
        <v>17.45</v>
      </c>
      <c r="G3687" s="60">
        <v>1.83</v>
      </c>
      <c r="H3687" s="60">
        <v>17.45</v>
      </c>
      <c r="I3687" s="60">
        <v>18.64</v>
      </c>
    </row>
    <row r="3688" spans="1:9" x14ac:dyDescent="0.3">
      <c r="A3688" s="60" t="s">
        <v>6098</v>
      </c>
      <c r="B3688" s="60" t="s">
        <v>9463</v>
      </c>
      <c r="C3688" s="60">
        <v>243.86</v>
      </c>
      <c r="E3688" s="60">
        <v>1.95</v>
      </c>
      <c r="G3688" s="60">
        <v>0</v>
      </c>
      <c r="H3688" s="60">
        <v>3.06</v>
      </c>
      <c r="I3688" s="60">
        <v>-28.44</v>
      </c>
    </row>
    <row r="3689" spans="1:9" x14ac:dyDescent="0.3">
      <c r="A3689" s="60" t="s">
        <v>6099</v>
      </c>
      <c r="B3689" s="60" t="s">
        <v>9464</v>
      </c>
      <c r="C3689" s="60">
        <v>365.44</v>
      </c>
      <c r="E3689" s="60">
        <v>18.059999999999999</v>
      </c>
      <c r="G3689" s="60">
        <v>2.21</v>
      </c>
      <c r="H3689" s="60">
        <v>18.059999999999999</v>
      </c>
      <c r="I3689" s="60">
        <v>7.78</v>
      </c>
    </row>
    <row r="3690" spans="1:9" x14ac:dyDescent="0.3">
      <c r="A3690" s="60" t="s">
        <v>2657</v>
      </c>
      <c r="B3690" s="60" t="s">
        <v>2658</v>
      </c>
      <c r="C3690" s="60">
        <v>8245.7199999999993</v>
      </c>
      <c r="E3690" s="60">
        <v>87.51</v>
      </c>
      <c r="G3690" s="60">
        <v>2.88</v>
      </c>
      <c r="H3690" s="60">
        <v>87.51</v>
      </c>
      <c r="I3690" s="60">
        <v>27.24</v>
      </c>
    </row>
    <row r="3691" spans="1:9" x14ac:dyDescent="0.3">
      <c r="A3691" s="60" t="s">
        <v>2659</v>
      </c>
      <c r="B3691" s="60" t="s">
        <v>2660</v>
      </c>
      <c r="C3691" s="60">
        <v>5471.77</v>
      </c>
      <c r="E3691" s="60">
        <v>49.95</v>
      </c>
      <c r="G3691" s="60">
        <v>0.56000000000000005</v>
      </c>
      <c r="H3691" s="60">
        <v>56.92</v>
      </c>
      <c r="I3691" s="60">
        <v>14.55</v>
      </c>
    </row>
    <row r="3692" spans="1:9" x14ac:dyDescent="0.3">
      <c r="A3692" s="60" t="s">
        <v>6100</v>
      </c>
      <c r="B3692" s="60" t="s">
        <v>9465</v>
      </c>
      <c r="C3692" s="60">
        <v>498.62</v>
      </c>
      <c r="E3692" s="60">
        <v>40.25</v>
      </c>
      <c r="G3692" s="60">
        <v>1.24</v>
      </c>
      <c r="H3692" s="60">
        <v>43.11</v>
      </c>
      <c r="I3692" s="60">
        <v>19.440000000000001</v>
      </c>
    </row>
    <row r="3693" spans="1:9" x14ac:dyDescent="0.3">
      <c r="A3693" s="60" t="s">
        <v>6101</v>
      </c>
      <c r="B3693" s="60" t="s">
        <v>9466</v>
      </c>
      <c r="C3693" s="60">
        <v>18522.009999999998</v>
      </c>
      <c r="E3693" s="60">
        <v>53.11</v>
      </c>
      <c r="G3693" s="60">
        <v>1.03</v>
      </c>
      <c r="H3693" s="60">
        <v>54.85</v>
      </c>
      <c r="I3693" s="60">
        <v>-1.85</v>
      </c>
    </row>
    <row r="3694" spans="1:9" x14ac:dyDescent="0.3">
      <c r="A3694" s="60" t="s">
        <v>2661</v>
      </c>
      <c r="B3694" s="60" t="s">
        <v>2662</v>
      </c>
      <c r="C3694" s="60">
        <v>1994.51</v>
      </c>
      <c r="E3694" s="60">
        <v>17.84</v>
      </c>
      <c r="G3694" s="60">
        <v>4.2</v>
      </c>
      <c r="H3694" s="60">
        <v>20.81</v>
      </c>
      <c r="I3694" s="60">
        <v>6.36</v>
      </c>
    </row>
    <row r="3695" spans="1:9" x14ac:dyDescent="0.3">
      <c r="A3695" s="60" t="s">
        <v>6102</v>
      </c>
      <c r="B3695" s="60" t="s">
        <v>9467</v>
      </c>
      <c r="C3695" s="60">
        <v>681.87</v>
      </c>
      <c r="E3695" s="60">
        <v>10</v>
      </c>
      <c r="G3695" s="60">
        <v>0</v>
      </c>
      <c r="H3695" s="60">
        <v>12.92</v>
      </c>
      <c r="I3695" s="60">
        <v>6.07</v>
      </c>
    </row>
    <row r="3696" spans="1:9" x14ac:dyDescent="0.3">
      <c r="A3696" s="60" t="s">
        <v>2663</v>
      </c>
      <c r="B3696" s="60" t="s">
        <v>2664</v>
      </c>
      <c r="C3696" s="60">
        <v>1913.63</v>
      </c>
      <c r="E3696" s="60">
        <v>45.49</v>
      </c>
      <c r="G3696" s="60">
        <v>0</v>
      </c>
      <c r="H3696" s="60">
        <v>49.31</v>
      </c>
      <c r="I3696" s="60">
        <v>22.08</v>
      </c>
    </row>
    <row r="3697" spans="1:9" x14ac:dyDescent="0.3">
      <c r="A3697" s="60" t="s">
        <v>6103</v>
      </c>
      <c r="B3697" s="60" t="s">
        <v>9468</v>
      </c>
      <c r="C3697" s="60">
        <v>76.25</v>
      </c>
      <c r="E3697" s="60">
        <v>15.6</v>
      </c>
      <c r="G3697" s="60">
        <v>1.28</v>
      </c>
      <c r="H3697" s="60">
        <v>15.6</v>
      </c>
      <c r="I3697" s="60">
        <v>15.4</v>
      </c>
    </row>
    <row r="3698" spans="1:9" x14ac:dyDescent="0.3">
      <c r="A3698" s="60" t="s">
        <v>2665</v>
      </c>
      <c r="B3698" s="60" t="s">
        <v>2666</v>
      </c>
      <c r="C3698" s="60">
        <v>1825.31</v>
      </c>
      <c r="E3698" s="60">
        <v>99.45</v>
      </c>
      <c r="G3698" s="60">
        <v>0.8</v>
      </c>
      <c r="H3698" s="60">
        <v>99.45</v>
      </c>
      <c r="I3698" s="60">
        <v>18.079999999999998</v>
      </c>
    </row>
    <row r="3699" spans="1:9" x14ac:dyDescent="0.3">
      <c r="A3699" s="60" t="s">
        <v>2667</v>
      </c>
      <c r="B3699" s="60" t="s">
        <v>2668</v>
      </c>
      <c r="C3699" s="60">
        <v>25886.23</v>
      </c>
      <c r="E3699" s="60">
        <v>48.97</v>
      </c>
      <c r="G3699" s="60">
        <v>3.43</v>
      </c>
      <c r="H3699" s="60">
        <v>54.61</v>
      </c>
      <c r="I3699" s="60">
        <v>4.8600000000000003</v>
      </c>
    </row>
    <row r="3700" spans="1:9" x14ac:dyDescent="0.3">
      <c r="A3700" s="60" t="s">
        <v>6104</v>
      </c>
      <c r="B3700" s="60" t="s">
        <v>9469</v>
      </c>
      <c r="C3700" s="60">
        <v>161.31</v>
      </c>
      <c r="E3700" s="60">
        <v>1.43</v>
      </c>
      <c r="G3700" s="60">
        <v>0</v>
      </c>
      <c r="H3700" s="60">
        <v>3.96</v>
      </c>
      <c r="I3700" s="60">
        <v>-0.42</v>
      </c>
    </row>
    <row r="3701" spans="1:9" x14ac:dyDescent="0.3">
      <c r="A3701" s="60" t="s">
        <v>2669</v>
      </c>
      <c r="B3701" s="60" t="s">
        <v>2670</v>
      </c>
      <c r="C3701" s="60">
        <v>1246.25</v>
      </c>
      <c r="E3701" s="60">
        <v>60.13</v>
      </c>
      <c r="G3701" s="60">
        <v>0</v>
      </c>
      <c r="H3701" s="60">
        <v>62.61</v>
      </c>
      <c r="I3701" s="60">
        <v>132.85</v>
      </c>
    </row>
    <row r="3702" spans="1:9" x14ac:dyDescent="0.3">
      <c r="A3702" s="60" t="s">
        <v>6105</v>
      </c>
      <c r="B3702" s="60" t="s">
        <v>9470</v>
      </c>
      <c r="C3702" s="60">
        <v>281.33999999999997</v>
      </c>
      <c r="E3702" s="60">
        <v>0.88</v>
      </c>
      <c r="G3702" s="60">
        <v>0</v>
      </c>
      <c r="H3702" s="60">
        <v>1.1299999999999999</v>
      </c>
      <c r="I3702" s="60">
        <v>-4.34</v>
      </c>
    </row>
    <row r="3703" spans="1:9" x14ac:dyDescent="0.3">
      <c r="A3703" s="60" t="s">
        <v>2671</v>
      </c>
      <c r="B3703" s="60" t="s">
        <v>2672</v>
      </c>
      <c r="C3703" s="60">
        <v>1972.57</v>
      </c>
      <c r="E3703" s="60">
        <v>20.010000000000002</v>
      </c>
      <c r="G3703" s="60">
        <v>0</v>
      </c>
      <c r="H3703" s="60">
        <v>24.54</v>
      </c>
      <c r="I3703" s="60">
        <v>485.81</v>
      </c>
    </row>
    <row r="3704" spans="1:9" x14ac:dyDescent="0.3">
      <c r="A3704" s="60" t="s">
        <v>6106</v>
      </c>
      <c r="B3704" s="60" t="s">
        <v>9471</v>
      </c>
      <c r="C3704" s="60">
        <v>707.69</v>
      </c>
      <c r="E3704" s="60">
        <v>31.45</v>
      </c>
      <c r="G3704" s="60">
        <v>2.99</v>
      </c>
      <c r="H3704" s="60">
        <v>33.200000000000003</v>
      </c>
      <c r="I3704" s="60">
        <v>19.72</v>
      </c>
    </row>
    <row r="3705" spans="1:9" x14ac:dyDescent="0.3">
      <c r="A3705" s="60" t="s">
        <v>6107</v>
      </c>
      <c r="B3705" s="60" t="s">
        <v>9472</v>
      </c>
      <c r="C3705" s="60">
        <v>271.17</v>
      </c>
      <c r="E3705" s="60">
        <v>52.9</v>
      </c>
      <c r="G3705" s="60">
        <v>1.51</v>
      </c>
      <c r="H3705" s="60">
        <v>55.4</v>
      </c>
      <c r="I3705" s="60">
        <v>5.61</v>
      </c>
    </row>
    <row r="3706" spans="1:9" x14ac:dyDescent="0.3">
      <c r="A3706" s="60" t="s">
        <v>6108</v>
      </c>
      <c r="B3706" s="60" t="s">
        <v>9473</v>
      </c>
      <c r="C3706" s="60">
        <v>213.22</v>
      </c>
      <c r="E3706" s="60">
        <v>4.3600000000000003</v>
      </c>
      <c r="G3706" s="60">
        <v>0</v>
      </c>
      <c r="H3706" s="60">
        <v>4.8600000000000003</v>
      </c>
      <c r="I3706" s="60">
        <v>30.5</v>
      </c>
    </row>
    <row r="3707" spans="1:9" x14ac:dyDescent="0.3">
      <c r="A3707" s="60" t="s">
        <v>2673</v>
      </c>
      <c r="B3707" s="60" t="s">
        <v>2674</v>
      </c>
      <c r="C3707" s="60">
        <v>1797.5</v>
      </c>
      <c r="E3707" s="60">
        <v>54</v>
      </c>
      <c r="G3707" s="60">
        <v>1.1100000000000001</v>
      </c>
      <c r="H3707" s="60">
        <v>54.18</v>
      </c>
      <c r="I3707" s="60">
        <v>25.15</v>
      </c>
    </row>
    <row r="3708" spans="1:9" x14ac:dyDescent="0.3">
      <c r="A3708" s="60" t="s">
        <v>6109</v>
      </c>
      <c r="B3708" s="60" t="s">
        <v>9474</v>
      </c>
      <c r="C3708" s="60">
        <v>267.07</v>
      </c>
      <c r="E3708" s="60">
        <v>1.48</v>
      </c>
      <c r="G3708" s="60">
        <v>0</v>
      </c>
      <c r="H3708" s="60">
        <v>2.2999999999999998</v>
      </c>
      <c r="I3708" s="60">
        <v>-36.6</v>
      </c>
    </row>
    <row r="3709" spans="1:9" x14ac:dyDescent="0.3">
      <c r="A3709" s="60" t="s">
        <v>6110</v>
      </c>
      <c r="B3709" s="60" t="s">
        <v>9475</v>
      </c>
      <c r="C3709" s="60">
        <v>753.77</v>
      </c>
      <c r="E3709" s="60">
        <v>106.45</v>
      </c>
      <c r="G3709" s="60">
        <v>0</v>
      </c>
      <c r="H3709" s="60">
        <v>106.45</v>
      </c>
      <c r="I3709" s="60">
        <v>15.5</v>
      </c>
    </row>
    <row r="3710" spans="1:9" x14ac:dyDescent="0.3">
      <c r="A3710" s="60" t="s">
        <v>2675</v>
      </c>
      <c r="B3710" s="60" t="s">
        <v>2676</v>
      </c>
      <c r="C3710" s="60">
        <v>2933.13</v>
      </c>
      <c r="E3710" s="60">
        <v>24.7</v>
      </c>
      <c r="G3710" s="60">
        <v>1.67</v>
      </c>
      <c r="H3710" s="60">
        <v>24.7</v>
      </c>
      <c r="I3710" s="60">
        <v>13.31</v>
      </c>
    </row>
    <row r="3711" spans="1:9" x14ac:dyDescent="0.3">
      <c r="A3711" s="60" t="s">
        <v>2677</v>
      </c>
      <c r="B3711" s="60" t="s">
        <v>2678</v>
      </c>
      <c r="C3711" s="60">
        <v>1701.29</v>
      </c>
      <c r="E3711" s="60">
        <v>50.85</v>
      </c>
      <c r="G3711" s="60">
        <v>0</v>
      </c>
      <c r="H3711" s="60">
        <v>50.85</v>
      </c>
      <c r="I3711" s="60">
        <v>9.77</v>
      </c>
    </row>
    <row r="3712" spans="1:9" x14ac:dyDescent="0.3">
      <c r="A3712" s="60" t="s">
        <v>6111</v>
      </c>
      <c r="B3712" s="60" t="s">
        <v>9476</v>
      </c>
      <c r="C3712" s="60">
        <v>138209.76999999999</v>
      </c>
      <c r="E3712" s="60">
        <v>89.09</v>
      </c>
      <c r="G3712" s="60">
        <v>4.67</v>
      </c>
      <c r="H3712" s="60">
        <v>103.63</v>
      </c>
      <c r="I3712" s="60">
        <v>-59.94</v>
      </c>
    </row>
    <row r="3713" spans="1:9" x14ac:dyDescent="0.3">
      <c r="A3713" s="60" t="s">
        <v>6112</v>
      </c>
      <c r="B3713" s="60" t="s">
        <v>9477</v>
      </c>
      <c r="C3713" s="60">
        <v>151.79</v>
      </c>
      <c r="E3713" s="60">
        <v>6.6</v>
      </c>
      <c r="G3713" s="60">
        <v>0</v>
      </c>
      <c r="H3713" s="60">
        <v>7.7</v>
      </c>
      <c r="I3713" s="60">
        <v>-27.55</v>
      </c>
    </row>
    <row r="3714" spans="1:9" x14ac:dyDescent="0.3">
      <c r="A3714" s="60" t="s">
        <v>6113</v>
      </c>
      <c r="B3714" s="60" t="s">
        <v>9478</v>
      </c>
      <c r="C3714" s="60">
        <v>744.92</v>
      </c>
      <c r="E3714" s="60">
        <v>24.2</v>
      </c>
      <c r="G3714" s="60">
        <v>0</v>
      </c>
      <c r="H3714" s="60">
        <v>35.020000000000003</v>
      </c>
      <c r="I3714" s="60">
        <v>10.4</v>
      </c>
    </row>
    <row r="3715" spans="1:9" x14ac:dyDescent="0.3">
      <c r="A3715" s="60" t="s">
        <v>6114</v>
      </c>
      <c r="B3715" s="60" t="s">
        <v>9479</v>
      </c>
      <c r="C3715" s="60">
        <v>44.74</v>
      </c>
      <c r="E3715" s="60">
        <v>5.2699999999999997E-2</v>
      </c>
      <c r="G3715" s="60">
        <v>0</v>
      </c>
      <c r="H3715" s="60">
        <v>0.1</v>
      </c>
      <c r="I3715" s="60">
        <v>-73.75</v>
      </c>
    </row>
    <row r="3716" spans="1:9" x14ac:dyDescent="0.3">
      <c r="A3716" s="60" t="s">
        <v>6115</v>
      </c>
      <c r="B3716" s="60" t="s">
        <v>9480</v>
      </c>
      <c r="C3716" s="60">
        <v>135.24</v>
      </c>
      <c r="E3716" s="60">
        <v>24.77</v>
      </c>
      <c r="G3716" s="60">
        <v>2.42</v>
      </c>
      <c r="H3716" s="60">
        <v>24.94</v>
      </c>
      <c r="I3716" s="60">
        <v>37.200000000000003</v>
      </c>
    </row>
    <row r="3717" spans="1:9" x14ac:dyDescent="0.3">
      <c r="A3717" s="60" t="s">
        <v>6116</v>
      </c>
      <c r="B3717" s="60" t="s">
        <v>9481</v>
      </c>
      <c r="C3717" s="60">
        <v>105.93</v>
      </c>
      <c r="E3717" s="60">
        <v>1.34</v>
      </c>
      <c r="G3717" s="60">
        <v>2.99</v>
      </c>
      <c r="H3717" s="60">
        <v>1.6</v>
      </c>
      <c r="I3717" s="60">
        <v>-20.72</v>
      </c>
    </row>
    <row r="3718" spans="1:9" x14ac:dyDescent="0.3">
      <c r="A3718" s="60" t="s">
        <v>2679</v>
      </c>
      <c r="B3718" s="60" t="s">
        <v>2680</v>
      </c>
      <c r="C3718" s="60">
        <v>1071.82</v>
      </c>
      <c r="E3718" s="60">
        <v>16.07</v>
      </c>
      <c r="G3718" s="60">
        <v>11.7</v>
      </c>
      <c r="H3718" s="60">
        <v>16.88</v>
      </c>
      <c r="I3718" s="60">
        <v>4.29</v>
      </c>
    </row>
    <row r="3719" spans="1:9" x14ac:dyDescent="0.3">
      <c r="A3719" s="60" t="s">
        <v>6117</v>
      </c>
      <c r="B3719" s="60" t="s">
        <v>9482</v>
      </c>
      <c r="C3719" s="60">
        <v>218.41</v>
      </c>
      <c r="E3719" s="60">
        <v>3.95</v>
      </c>
      <c r="G3719" s="60">
        <v>4.5599999999999996</v>
      </c>
      <c r="H3719" s="60">
        <v>11.08</v>
      </c>
      <c r="I3719" s="60">
        <v>-20.43</v>
      </c>
    </row>
    <row r="3720" spans="1:9" x14ac:dyDescent="0.3">
      <c r="A3720" s="60" t="s">
        <v>6118</v>
      </c>
      <c r="B3720" s="60" t="s">
        <v>9483</v>
      </c>
      <c r="C3720" s="60">
        <v>167.59</v>
      </c>
      <c r="E3720" s="60">
        <v>6.24</v>
      </c>
      <c r="G3720" s="60">
        <v>0</v>
      </c>
      <c r="H3720" s="60">
        <v>14.78</v>
      </c>
      <c r="I3720" s="60">
        <v>13.44</v>
      </c>
    </row>
    <row r="3721" spans="1:9" x14ac:dyDescent="0.3">
      <c r="A3721" s="60" t="s">
        <v>6119</v>
      </c>
      <c r="B3721" s="60" t="s">
        <v>9484</v>
      </c>
      <c r="C3721" s="60">
        <v>53.88</v>
      </c>
      <c r="E3721" s="60">
        <v>13.75</v>
      </c>
      <c r="G3721" s="60">
        <v>0</v>
      </c>
      <c r="H3721" s="60">
        <v>16.41</v>
      </c>
      <c r="I3721" s="60">
        <v>4.21</v>
      </c>
    </row>
    <row r="3722" spans="1:9" x14ac:dyDescent="0.3">
      <c r="A3722" s="60" t="s">
        <v>2681</v>
      </c>
      <c r="B3722" s="60" t="s">
        <v>2682</v>
      </c>
      <c r="C3722" s="60">
        <v>54118.48</v>
      </c>
      <c r="E3722" s="60">
        <v>111.24</v>
      </c>
      <c r="G3722" s="60">
        <v>1.98</v>
      </c>
      <c r="H3722" s="60">
        <v>111.24</v>
      </c>
      <c r="I3722" s="60">
        <v>9.0399999999999991</v>
      </c>
    </row>
    <row r="3723" spans="1:9" x14ac:dyDescent="0.3">
      <c r="A3723" s="60" t="s">
        <v>2683</v>
      </c>
      <c r="B3723" s="60" t="s">
        <v>2684</v>
      </c>
      <c r="C3723" s="60">
        <v>2927.75</v>
      </c>
      <c r="E3723" s="60">
        <v>63.4</v>
      </c>
      <c r="G3723" s="60">
        <v>0.88</v>
      </c>
      <c r="H3723" s="60">
        <v>63.4</v>
      </c>
      <c r="I3723" s="60">
        <v>9.74</v>
      </c>
    </row>
    <row r="3724" spans="1:9" x14ac:dyDescent="0.3">
      <c r="A3724" s="60" t="s">
        <v>6120</v>
      </c>
      <c r="B3724" s="60" t="s">
        <v>9485</v>
      </c>
      <c r="C3724" s="60">
        <v>779.75</v>
      </c>
      <c r="E3724" s="60">
        <v>14.01</v>
      </c>
      <c r="G3724" s="60">
        <v>0</v>
      </c>
      <c r="H3724" s="60">
        <v>39.86</v>
      </c>
      <c r="I3724" s="60">
        <v>-415.78</v>
      </c>
    </row>
    <row r="3725" spans="1:9" x14ac:dyDescent="0.3">
      <c r="A3725" s="60" t="s">
        <v>6121</v>
      </c>
      <c r="B3725" s="60" t="s">
        <v>9486</v>
      </c>
      <c r="C3725" s="60">
        <v>2059.02</v>
      </c>
      <c r="E3725" s="60">
        <v>4.6500000000000004</v>
      </c>
      <c r="G3725" s="60">
        <v>0</v>
      </c>
      <c r="H3725" s="60">
        <v>5.33</v>
      </c>
      <c r="I3725" s="60">
        <v>-124.42</v>
      </c>
    </row>
    <row r="3726" spans="1:9" x14ac:dyDescent="0.3">
      <c r="A3726" s="60" t="s">
        <v>2685</v>
      </c>
      <c r="B3726" s="60" t="s">
        <v>2686</v>
      </c>
      <c r="C3726" s="60">
        <v>2564.86</v>
      </c>
      <c r="E3726" s="60">
        <v>32.200000000000003</v>
      </c>
      <c r="G3726" s="60">
        <v>2.73</v>
      </c>
      <c r="H3726" s="60">
        <v>36.049999999999997</v>
      </c>
      <c r="I3726" s="60">
        <v>7.14</v>
      </c>
    </row>
    <row r="3727" spans="1:9" x14ac:dyDescent="0.3">
      <c r="A3727" s="60" t="s">
        <v>6122</v>
      </c>
      <c r="B3727" s="60" t="s">
        <v>9487</v>
      </c>
      <c r="C3727" s="60">
        <v>547.88</v>
      </c>
      <c r="E3727" s="60">
        <v>7.71</v>
      </c>
      <c r="G3727" s="60">
        <v>14.53</v>
      </c>
      <c r="H3727" s="60">
        <v>8.16</v>
      </c>
      <c r="I3727" s="60">
        <v>11.2</v>
      </c>
    </row>
    <row r="3728" spans="1:9" x14ac:dyDescent="0.3">
      <c r="A3728" s="60" t="s">
        <v>2687</v>
      </c>
      <c r="B3728" s="60" t="s">
        <v>2688</v>
      </c>
      <c r="C3728" s="60">
        <v>10504.57</v>
      </c>
      <c r="E3728" s="60">
        <v>57.8</v>
      </c>
      <c r="G3728" s="60">
        <v>2.35</v>
      </c>
      <c r="H3728" s="60">
        <v>66.77</v>
      </c>
      <c r="I3728" s="60">
        <v>16.61</v>
      </c>
    </row>
    <row r="3729" spans="1:9" x14ac:dyDescent="0.3">
      <c r="A3729" s="60" t="s">
        <v>2689</v>
      </c>
      <c r="B3729" s="60" t="s">
        <v>2690</v>
      </c>
      <c r="C3729" s="60">
        <v>4862.8500000000004</v>
      </c>
      <c r="E3729" s="60">
        <v>209.47</v>
      </c>
      <c r="G3729" s="60">
        <v>0</v>
      </c>
      <c r="H3729" s="60">
        <v>221.7</v>
      </c>
      <c r="I3729" s="60">
        <v>39.44</v>
      </c>
    </row>
    <row r="3730" spans="1:9" x14ac:dyDescent="0.3">
      <c r="A3730" s="60" t="s">
        <v>6123</v>
      </c>
      <c r="B3730" s="60" t="s">
        <v>9488</v>
      </c>
      <c r="C3730" s="60">
        <v>114.7</v>
      </c>
      <c r="E3730" s="60">
        <v>50</v>
      </c>
      <c r="G3730" s="60">
        <v>0</v>
      </c>
      <c r="H3730" s="60">
        <v>66.790000000000006</v>
      </c>
      <c r="I3730" s="60">
        <v>-7.15</v>
      </c>
    </row>
    <row r="3731" spans="1:9" x14ac:dyDescent="0.3">
      <c r="A3731" s="60" t="s">
        <v>6124</v>
      </c>
      <c r="B3731" s="60" t="s">
        <v>9489</v>
      </c>
      <c r="C3731" s="60">
        <v>58.55</v>
      </c>
      <c r="E3731" s="60">
        <v>7.5</v>
      </c>
      <c r="G3731" s="60">
        <v>0</v>
      </c>
      <c r="H3731" s="60">
        <v>7.77</v>
      </c>
      <c r="I3731" s="60">
        <v>12.21</v>
      </c>
    </row>
    <row r="3732" spans="1:9" x14ac:dyDescent="0.3">
      <c r="A3732" s="60" t="s">
        <v>2691</v>
      </c>
      <c r="B3732" s="60" t="s">
        <v>2692</v>
      </c>
      <c r="C3732" s="60">
        <v>8154.28</v>
      </c>
      <c r="E3732" s="60">
        <v>73.260000000000005</v>
      </c>
      <c r="G3732" s="60">
        <v>3.58</v>
      </c>
      <c r="H3732" s="60">
        <v>82.56</v>
      </c>
      <c r="I3732" s="60">
        <v>8.9700000000000006</v>
      </c>
    </row>
    <row r="3733" spans="1:9" x14ac:dyDescent="0.3">
      <c r="A3733" s="60" t="s">
        <v>6125</v>
      </c>
      <c r="B3733" s="60" t="s">
        <v>9490</v>
      </c>
      <c r="C3733" s="60">
        <v>2135.67</v>
      </c>
      <c r="E3733" s="60">
        <v>37.19</v>
      </c>
      <c r="G3733" s="60">
        <v>0</v>
      </c>
      <c r="H3733" s="60">
        <v>45.07</v>
      </c>
      <c r="I3733" s="60">
        <v>-87.46</v>
      </c>
    </row>
    <row r="3734" spans="1:9" x14ac:dyDescent="0.3">
      <c r="A3734" s="60" t="s">
        <v>2693</v>
      </c>
      <c r="B3734" s="60" t="s">
        <v>2694</v>
      </c>
      <c r="C3734" s="60">
        <v>2739.61</v>
      </c>
      <c r="E3734" s="60">
        <v>32.700000000000003</v>
      </c>
      <c r="G3734" s="60">
        <v>1.47</v>
      </c>
      <c r="H3734" s="60">
        <v>38.21</v>
      </c>
      <c r="I3734" s="60">
        <v>25.2</v>
      </c>
    </row>
    <row r="3735" spans="1:9" x14ac:dyDescent="0.3">
      <c r="A3735" s="60" t="s">
        <v>6126</v>
      </c>
      <c r="B3735" s="60" t="s">
        <v>9491</v>
      </c>
      <c r="C3735" s="60">
        <v>4.5199999999999996</v>
      </c>
      <c r="E3735" s="60">
        <v>1.47</v>
      </c>
      <c r="G3735" s="60">
        <v>0</v>
      </c>
      <c r="H3735" s="60">
        <v>2.7</v>
      </c>
      <c r="I3735" s="60">
        <v>20.71</v>
      </c>
    </row>
    <row r="3736" spans="1:9" x14ac:dyDescent="0.3">
      <c r="A3736" s="60" t="s">
        <v>2695</v>
      </c>
      <c r="B3736" s="60" t="s">
        <v>2696</v>
      </c>
      <c r="C3736" s="60">
        <v>4153.74</v>
      </c>
      <c r="E3736" s="60">
        <v>100.48</v>
      </c>
      <c r="G3736" s="60">
        <v>1.23</v>
      </c>
      <c r="H3736" s="60">
        <v>102.51</v>
      </c>
      <c r="I3736" s="60">
        <v>58.92</v>
      </c>
    </row>
    <row r="3737" spans="1:9" x14ac:dyDescent="0.3">
      <c r="A3737" s="60" t="s">
        <v>6127</v>
      </c>
      <c r="B3737" s="60" t="s">
        <v>9492</v>
      </c>
      <c r="C3737" s="60">
        <v>287.10000000000002</v>
      </c>
      <c r="E3737" s="60">
        <v>66</v>
      </c>
      <c r="G3737" s="60">
        <v>4.24</v>
      </c>
      <c r="H3737" s="60">
        <v>69.84</v>
      </c>
      <c r="I3737" s="60">
        <v>1.41</v>
      </c>
    </row>
    <row r="3738" spans="1:9" x14ac:dyDescent="0.3">
      <c r="A3738" s="60" t="s">
        <v>2697</v>
      </c>
      <c r="B3738" s="60" t="s">
        <v>2698</v>
      </c>
      <c r="C3738" s="60">
        <v>3711.81</v>
      </c>
      <c r="E3738" s="60">
        <v>41.74</v>
      </c>
      <c r="G3738" s="60">
        <v>3.07</v>
      </c>
      <c r="H3738" s="60">
        <v>45.04</v>
      </c>
      <c r="I3738" s="60">
        <v>7.99</v>
      </c>
    </row>
    <row r="3739" spans="1:9" x14ac:dyDescent="0.3">
      <c r="A3739" s="60" t="s">
        <v>2699</v>
      </c>
      <c r="B3739" s="60" t="s">
        <v>2700</v>
      </c>
      <c r="C3739" s="60">
        <v>4676.78</v>
      </c>
      <c r="E3739" s="60">
        <v>72.34</v>
      </c>
      <c r="G3739" s="60">
        <v>0</v>
      </c>
      <c r="H3739" s="60">
        <v>87.85</v>
      </c>
      <c r="I3739" s="60">
        <v>6.92</v>
      </c>
    </row>
    <row r="3740" spans="1:9" x14ac:dyDescent="0.3">
      <c r="A3740" s="60" t="s">
        <v>2701</v>
      </c>
      <c r="B3740" s="60" t="s">
        <v>2702</v>
      </c>
      <c r="C3740" s="60">
        <v>14962.44</v>
      </c>
      <c r="E3740" s="60">
        <v>17.82</v>
      </c>
      <c r="G3740" s="60">
        <v>2.2400000000000002</v>
      </c>
      <c r="H3740" s="60">
        <v>20.63</v>
      </c>
      <c r="I3740" s="60">
        <v>6.94</v>
      </c>
    </row>
    <row r="3741" spans="1:9" x14ac:dyDescent="0.3">
      <c r="A3741" s="60" t="s">
        <v>2703</v>
      </c>
      <c r="B3741" s="60" t="s">
        <v>2704</v>
      </c>
      <c r="C3741" s="60">
        <v>1952.38</v>
      </c>
      <c r="E3741" s="60">
        <v>67</v>
      </c>
      <c r="G3741" s="60">
        <v>0.78</v>
      </c>
      <c r="H3741" s="60">
        <v>67</v>
      </c>
      <c r="I3741" s="60">
        <v>11.9</v>
      </c>
    </row>
    <row r="3742" spans="1:9" x14ac:dyDescent="0.3">
      <c r="A3742" s="60" t="s">
        <v>6128</v>
      </c>
      <c r="B3742" s="60" t="s">
        <v>9493</v>
      </c>
      <c r="C3742" s="60">
        <v>468.25</v>
      </c>
      <c r="E3742" s="60">
        <v>41.1</v>
      </c>
      <c r="G3742" s="60">
        <v>2.5299999999999998</v>
      </c>
      <c r="H3742" s="60">
        <v>43.34</v>
      </c>
      <c r="I3742" s="60">
        <v>6.18</v>
      </c>
    </row>
    <row r="3743" spans="1:9" x14ac:dyDescent="0.3">
      <c r="A3743" s="60" t="s">
        <v>6129</v>
      </c>
      <c r="B3743" s="60" t="s">
        <v>9494</v>
      </c>
      <c r="C3743" s="60">
        <v>883.64</v>
      </c>
      <c r="E3743" s="60">
        <v>31.95</v>
      </c>
      <c r="G3743" s="60">
        <v>0</v>
      </c>
      <c r="H3743" s="60">
        <v>32.25</v>
      </c>
      <c r="I3743" s="60">
        <v>9.67</v>
      </c>
    </row>
    <row r="3744" spans="1:9" x14ac:dyDescent="0.3">
      <c r="A3744" s="60" t="s">
        <v>2705</v>
      </c>
      <c r="B3744" s="60" t="s">
        <v>2706</v>
      </c>
      <c r="C3744" s="60">
        <v>4601.8500000000004</v>
      </c>
      <c r="E3744" s="60">
        <v>18.309999999999999</v>
      </c>
      <c r="G3744" s="60">
        <v>0</v>
      </c>
      <c r="H3744" s="60">
        <v>27.5</v>
      </c>
      <c r="I3744" s="60">
        <v>39.85</v>
      </c>
    </row>
    <row r="3745" spans="1:9" x14ac:dyDescent="0.3">
      <c r="A3745" s="60" t="s">
        <v>2707</v>
      </c>
      <c r="B3745" s="60" t="s">
        <v>2708</v>
      </c>
      <c r="C3745" s="60">
        <v>25129.68</v>
      </c>
      <c r="E3745" s="60">
        <v>95.19</v>
      </c>
      <c r="G3745" s="60">
        <v>1.68</v>
      </c>
      <c r="H3745" s="60">
        <v>116.55</v>
      </c>
      <c r="I3745" s="60">
        <v>30.59</v>
      </c>
    </row>
    <row r="3746" spans="1:9" x14ac:dyDescent="0.3">
      <c r="A3746" s="60" t="s">
        <v>6130</v>
      </c>
      <c r="B3746" s="60" t="s">
        <v>9495</v>
      </c>
      <c r="C3746" s="60">
        <v>75.87</v>
      </c>
      <c r="E3746" s="60">
        <v>0.313</v>
      </c>
      <c r="G3746" s="60">
        <v>0</v>
      </c>
      <c r="H3746" s="60">
        <v>1.31</v>
      </c>
      <c r="I3746" s="60">
        <v>-96.28</v>
      </c>
    </row>
    <row r="3747" spans="1:9" x14ac:dyDescent="0.3">
      <c r="A3747" s="60" t="s">
        <v>2709</v>
      </c>
      <c r="B3747" s="60" t="s">
        <v>2710</v>
      </c>
      <c r="C3747" s="60">
        <v>22318.95</v>
      </c>
      <c r="E3747" s="60">
        <v>32.840000000000003</v>
      </c>
      <c r="G3747" s="60">
        <v>4.63</v>
      </c>
      <c r="H3747" s="60">
        <v>39.68</v>
      </c>
      <c r="I3747" s="60">
        <v>15.66</v>
      </c>
    </row>
    <row r="3748" spans="1:9" x14ac:dyDescent="0.3">
      <c r="A3748" s="60" t="s">
        <v>6131</v>
      </c>
      <c r="B3748" s="60" t="s">
        <v>9496</v>
      </c>
      <c r="C3748" s="60">
        <v>143.32</v>
      </c>
      <c r="E3748" s="60">
        <v>0.76119999999999999</v>
      </c>
      <c r="G3748" s="60">
        <v>0</v>
      </c>
      <c r="H3748" s="60">
        <v>2.64</v>
      </c>
      <c r="I3748" s="60">
        <v>-2.83</v>
      </c>
    </row>
    <row r="3749" spans="1:9" x14ac:dyDescent="0.3">
      <c r="A3749" s="60" t="s">
        <v>2711</v>
      </c>
      <c r="B3749" s="60" t="s">
        <v>2712</v>
      </c>
      <c r="C3749" s="60">
        <v>3382.37</v>
      </c>
      <c r="E3749" s="60">
        <v>63.21</v>
      </c>
      <c r="G3749" s="60">
        <v>2.97</v>
      </c>
      <c r="H3749" s="60">
        <v>68.709999999999994</v>
      </c>
      <c r="I3749" s="60">
        <v>6.43</v>
      </c>
    </row>
    <row r="3750" spans="1:9" x14ac:dyDescent="0.3">
      <c r="A3750" s="60" t="s">
        <v>6132</v>
      </c>
      <c r="B3750" s="60" t="s">
        <v>9497</v>
      </c>
      <c r="C3750" s="60">
        <v>50.46</v>
      </c>
      <c r="E3750" s="60">
        <v>5.8</v>
      </c>
      <c r="G3750" s="60">
        <v>0</v>
      </c>
      <c r="H3750" s="60">
        <v>6</v>
      </c>
      <c r="I3750" s="60">
        <v>13.35</v>
      </c>
    </row>
    <row r="3751" spans="1:9" x14ac:dyDescent="0.3">
      <c r="A3751" s="60" t="s">
        <v>2713</v>
      </c>
      <c r="B3751" s="60" t="s">
        <v>2714</v>
      </c>
      <c r="C3751" s="60">
        <v>2904.57</v>
      </c>
      <c r="E3751" s="60">
        <v>54.55</v>
      </c>
      <c r="G3751" s="60">
        <v>2.27</v>
      </c>
      <c r="H3751" s="60">
        <v>55.02</v>
      </c>
      <c r="I3751" s="60">
        <v>7.13</v>
      </c>
    </row>
    <row r="3752" spans="1:9" x14ac:dyDescent="0.3">
      <c r="A3752" s="60" t="s">
        <v>2715</v>
      </c>
      <c r="B3752" s="60" t="s">
        <v>2716</v>
      </c>
      <c r="C3752" s="60">
        <v>1589.67</v>
      </c>
      <c r="E3752" s="60">
        <v>34.299999999999997</v>
      </c>
      <c r="G3752" s="60">
        <v>0</v>
      </c>
      <c r="H3752" s="60">
        <v>41.39</v>
      </c>
      <c r="I3752" s="60">
        <v>17.260000000000002</v>
      </c>
    </row>
    <row r="3753" spans="1:9" x14ac:dyDescent="0.3">
      <c r="A3753" s="60" t="s">
        <v>2717</v>
      </c>
      <c r="B3753" s="60" t="s">
        <v>2718</v>
      </c>
      <c r="C3753" s="60">
        <v>3326.53</v>
      </c>
      <c r="E3753" s="60">
        <v>54.17</v>
      </c>
      <c r="G3753" s="60">
        <v>0</v>
      </c>
      <c r="H3753" s="60">
        <v>58.38</v>
      </c>
      <c r="I3753" s="60">
        <v>21.25</v>
      </c>
    </row>
    <row r="3754" spans="1:9" x14ac:dyDescent="0.3">
      <c r="A3754" s="60" t="s">
        <v>6133</v>
      </c>
      <c r="B3754" s="60" t="s">
        <v>9498</v>
      </c>
      <c r="C3754" s="60">
        <v>58.06</v>
      </c>
      <c r="E3754" s="60">
        <v>6.19</v>
      </c>
      <c r="G3754" s="60">
        <v>0</v>
      </c>
      <c r="H3754" s="60">
        <v>8.86</v>
      </c>
      <c r="I3754" s="60">
        <v>-8.24</v>
      </c>
    </row>
    <row r="3755" spans="1:9" x14ac:dyDescent="0.3">
      <c r="A3755" s="60" t="s">
        <v>6134</v>
      </c>
      <c r="B3755" s="60" t="s">
        <v>9499</v>
      </c>
      <c r="C3755" s="60">
        <v>648.99</v>
      </c>
      <c r="E3755" s="60">
        <v>18</v>
      </c>
      <c r="G3755" s="60">
        <v>0</v>
      </c>
      <c r="H3755" s="60">
        <v>22.49</v>
      </c>
      <c r="I3755" s="60">
        <v>8.5399999999999991</v>
      </c>
    </row>
    <row r="3756" spans="1:9" x14ac:dyDescent="0.3">
      <c r="A3756" s="60" t="s">
        <v>2719</v>
      </c>
      <c r="B3756" s="60" t="s">
        <v>2720</v>
      </c>
      <c r="C3756" s="60">
        <v>12636.98</v>
      </c>
      <c r="E3756" s="60">
        <v>88.14</v>
      </c>
      <c r="G3756" s="60">
        <v>0.66</v>
      </c>
      <c r="H3756" s="60">
        <v>155.63999999999999</v>
      </c>
      <c r="I3756" s="60">
        <v>10.78</v>
      </c>
    </row>
    <row r="3757" spans="1:9" x14ac:dyDescent="0.3">
      <c r="A3757" s="60" t="s">
        <v>2721</v>
      </c>
      <c r="B3757" s="60" t="s">
        <v>2722</v>
      </c>
      <c r="C3757" s="60">
        <v>1447.07</v>
      </c>
      <c r="E3757" s="60">
        <v>29.78</v>
      </c>
      <c r="G3757" s="60">
        <v>0</v>
      </c>
      <c r="H3757" s="60">
        <v>29.78</v>
      </c>
      <c r="I3757" s="60">
        <v>12.08</v>
      </c>
    </row>
    <row r="3758" spans="1:9" x14ac:dyDescent="0.3">
      <c r="A3758" s="60" t="s">
        <v>6135</v>
      </c>
      <c r="B3758" s="60" t="s">
        <v>9500</v>
      </c>
      <c r="C3758" s="60">
        <v>117.74</v>
      </c>
      <c r="E3758" s="60">
        <v>5.4</v>
      </c>
      <c r="G3758" s="60">
        <v>0</v>
      </c>
      <c r="H3758" s="60">
        <v>5.68</v>
      </c>
      <c r="I3758" s="60">
        <v>13.66</v>
      </c>
    </row>
    <row r="3759" spans="1:9" x14ac:dyDescent="0.3">
      <c r="A3759" s="60" t="s">
        <v>6136</v>
      </c>
      <c r="B3759" s="60" t="s">
        <v>9501</v>
      </c>
      <c r="C3759" s="60">
        <v>19.350000000000001</v>
      </c>
      <c r="E3759" s="60">
        <v>5.8900000000000001E-2</v>
      </c>
      <c r="G3759" s="60">
        <v>0</v>
      </c>
      <c r="H3759" s="60">
        <v>0.1</v>
      </c>
      <c r="I3759" s="60">
        <v>-390.36</v>
      </c>
    </row>
    <row r="3760" spans="1:9" x14ac:dyDescent="0.3">
      <c r="A3760" s="60" t="s">
        <v>2723</v>
      </c>
      <c r="B3760" s="60" t="s">
        <v>2724</v>
      </c>
      <c r="C3760" s="60">
        <v>3274.77</v>
      </c>
      <c r="E3760" s="60">
        <v>71.5</v>
      </c>
      <c r="G3760" s="60">
        <v>1.01</v>
      </c>
      <c r="H3760" s="60">
        <v>72.5</v>
      </c>
      <c r="I3760" s="60">
        <v>17.78</v>
      </c>
    </row>
    <row r="3761" spans="1:9" x14ac:dyDescent="0.3">
      <c r="A3761" s="60" t="s">
        <v>2725</v>
      </c>
      <c r="B3761" s="60" t="s">
        <v>2726</v>
      </c>
      <c r="C3761" s="60">
        <v>1184.82</v>
      </c>
      <c r="E3761" s="60">
        <v>22.88</v>
      </c>
      <c r="G3761" s="60">
        <v>0.96</v>
      </c>
      <c r="H3761" s="60">
        <v>25.13</v>
      </c>
      <c r="I3761" s="60">
        <v>6.87</v>
      </c>
    </row>
    <row r="3762" spans="1:9" x14ac:dyDescent="0.3">
      <c r="A3762" s="60" t="s">
        <v>2727</v>
      </c>
      <c r="B3762" s="60" t="s">
        <v>2728</v>
      </c>
      <c r="C3762" s="60">
        <v>1756.7</v>
      </c>
      <c r="E3762" s="60">
        <v>114.51</v>
      </c>
      <c r="G3762" s="60">
        <v>3.28</v>
      </c>
      <c r="H3762" s="60">
        <v>114.51</v>
      </c>
      <c r="I3762" s="60">
        <v>11.86</v>
      </c>
    </row>
    <row r="3763" spans="1:9" x14ac:dyDescent="0.3">
      <c r="A3763" s="60" t="s">
        <v>6137</v>
      </c>
      <c r="B3763" s="60" t="s">
        <v>9502</v>
      </c>
      <c r="C3763" s="60">
        <v>37.47</v>
      </c>
      <c r="E3763" s="60">
        <v>2.86</v>
      </c>
      <c r="G3763" s="60">
        <v>0</v>
      </c>
      <c r="H3763" s="60">
        <v>6.69</v>
      </c>
      <c r="I3763" s="60">
        <v>-1819.05</v>
      </c>
    </row>
    <row r="3764" spans="1:9" x14ac:dyDescent="0.3">
      <c r="A3764" s="60" t="s">
        <v>2729</v>
      </c>
      <c r="B3764" s="60" t="s">
        <v>2730</v>
      </c>
      <c r="C3764" s="60">
        <v>1353.32</v>
      </c>
      <c r="E3764" s="60">
        <v>51.2</v>
      </c>
      <c r="G3764" s="60">
        <v>0</v>
      </c>
      <c r="H3764" s="60">
        <v>81.5</v>
      </c>
      <c r="I3764" s="60">
        <v>13.03</v>
      </c>
    </row>
    <row r="3765" spans="1:9" x14ac:dyDescent="0.3">
      <c r="A3765" s="60" t="s">
        <v>6138</v>
      </c>
      <c r="B3765" s="60" t="s">
        <v>9503</v>
      </c>
      <c r="C3765" s="60">
        <v>1241.06</v>
      </c>
      <c r="E3765" s="60">
        <v>11.6778</v>
      </c>
      <c r="G3765" s="60">
        <v>0</v>
      </c>
      <c r="H3765" s="60">
        <v>13.23</v>
      </c>
      <c r="I3765" s="60">
        <v>-78.34</v>
      </c>
    </row>
    <row r="3766" spans="1:9" x14ac:dyDescent="0.3">
      <c r="A3766" s="60" t="s">
        <v>6139</v>
      </c>
      <c r="B3766" s="60" t="s">
        <v>9504</v>
      </c>
      <c r="C3766" s="60">
        <v>353.66</v>
      </c>
      <c r="E3766" s="60">
        <v>13.58</v>
      </c>
      <c r="G3766" s="60">
        <v>0</v>
      </c>
      <c r="H3766" s="60">
        <v>14.15</v>
      </c>
      <c r="I3766" s="60">
        <v>24.69</v>
      </c>
    </row>
    <row r="3767" spans="1:9" x14ac:dyDescent="0.3">
      <c r="A3767" s="60" t="s">
        <v>6140</v>
      </c>
      <c r="B3767" s="60" t="s">
        <v>9505</v>
      </c>
      <c r="C3767" s="60">
        <v>770.73</v>
      </c>
      <c r="E3767" s="60">
        <v>25.25</v>
      </c>
      <c r="G3767" s="60">
        <v>0</v>
      </c>
      <c r="H3767" s="60">
        <v>25.55</v>
      </c>
      <c r="I3767" s="60">
        <v>-146.13999999999999</v>
      </c>
    </row>
    <row r="3768" spans="1:9" x14ac:dyDescent="0.3">
      <c r="A3768" s="60" t="s">
        <v>6141</v>
      </c>
      <c r="B3768" s="60" t="s">
        <v>9506</v>
      </c>
      <c r="C3768" s="60">
        <v>159.80000000000001</v>
      </c>
      <c r="E3768" s="60">
        <v>20</v>
      </c>
      <c r="G3768" s="60">
        <v>2.6</v>
      </c>
      <c r="H3768" s="60">
        <v>20.05</v>
      </c>
      <c r="I3768" s="60">
        <v>4.91</v>
      </c>
    </row>
    <row r="3769" spans="1:9" x14ac:dyDescent="0.3">
      <c r="A3769" s="60" t="s">
        <v>6142</v>
      </c>
      <c r="B3769" s="60" t="s">
        <v>9507</v>
      </c>
      <c r="C3769" s="60">
        <v>34.33</v>
      </c>
      <c r="E3769" s="60">
        <v>2.0099999999999998</v>
      </c>
      <c r="G3769" s="60">
        <v>0</v>
      </c>
      <c r="H3769" s="60">
        <v>2.16</v>
      </c>
      <c r="I3769" s="60">
        <v>-48.66</v>
      </c>
    </row>
    <row r="3770" spans="1:9" x14ac:dyDescent="0.3">
      <c r="A3770" s="60" t="s">
        <v>6143</v>
      </c>
      <c r="B3770" s="60" t="s">
        <v>9508</v>
      </c>
      <c r="C3770" s="60">
        <v>110.89</v>
      </c>
      <c r="E3770" s="60">
        <v>4.7249999999999996</v>
      </c>
      <c r="G3770" s="60">
        <v>0</v>
      </c>
      <c r="H3770" s="60">
        <v>13.14</v>
      </c>
      <c r="I3770" s="60">
        <v>-48.21</v>
      </c>
    </row>
    <row r="3771" spans="1:9" x14ac:dyDescent="0.3">
      <c r="A3771" s="60" t="s">
        <v>6144</v>
      </c>
      <c r="B3771" s="60" t="s">
        <v>9509</v>
      </c>
      <c r="C3771" s="60">
        <v>543.37</v>
      </c>
      <c r="E3771" s="60">
        <v>38.36</v>
      </c>
      <c r="G3771" s="60">
        <v>0</v>
      </c>
      <c r="H3771" s="60">
        <v>53.57</v>
      </c>
      <c r="I3771" s="60">
        <v>11.59</v>
      </c>
    </row>
    <row r="3772" spans="1:9" x14ac:dyDescent="0.3">
      <c r="A3772" s="60" t="s">
        <v>6145</v>
      </c>
      <c r="B3772" s="60" t="s">
        <v>9510</v>
      </c>
      <c r="C3772" s="60">
        <v>46.98</v>
      </c>
      <c r="E3772" s="60">
        <v>2.82</v>
      </c>
      <c r="G3772" s="60">
        <v>0</v>
      </c>
      <c r="H3772" s="60">
        <v>4.42</v>
      </c>
      <c r="I3772" s="60">
        <v>-8.98</v>
      </c>
    </row>
    <row r="3773" spans="1:9" x14ac:dyDescent="0.3">
      <c r="A3773" s="60" t="s">
        <v>6146</v>
      </c>
      <c r="B3773" s="60" t="s">
        <v>9511</v>
      </c>
      <c r="C3773" s="60">
        <v>2226.5500000000002</v>
      </c>
      <c r="E3773" s="60">
        <v>64.56</v>
      </c>
      <c r="G3773" s="60">
        <v>0</v>
      </c>
      <c r="H3773" s="60">
        <v>75.31</v>
      </c>
      <c r="I3773" s="60">
        <v>-32.65</v>
      </c>
    </row>
    <row r="3774" spans="1:9" x14ac:dyDescent="0.3">
      <c r="A3774" s="60" t="s">
        <v>6147</v>
      </c>
      <c r="B3774" s="60" t="s">
        <v>9512</v>
      </c>
      <c r="C3774" s="60">
        <v>291.89999999999998</v>
      </c>
      <c r="E3774" s="60">
        <v>12.9</v>
      </c>
      <c r="G3774" s="60">
        <v>0</v>
      </c>
      <c r="H3774" s="60">
        <v>20.97</v>
      </c>
      <c r="I3774" s="60">
        <v>-115.44</v>
      </c>
    </row>
    <row r="3775" spans="1:9" x14ac:dyDescent="0.3">
      <c r="A3775" s="60" t="s">
        <v>6148</v>
      </c>
      <c r="B3775" s="60" t="s">
        <v>9513</v>
      </c>
      <c r="C3775" s="60">
        <v>168.43</v>
      </c>
      <c r="E3775" s="60">
        <v>10.15</v>
      </c>
      <c r="G3775" s="60">
        <v>0</v>
      </c>
      <c r="H3775" s="60">
        <v>15.94</v>
      </c>
      <c r="I3775" s="60">
        <v>-51.48</v>
      </c>
    </row>
    <row r="3776" spans="1:9" x14ac:dyDescent="0.3">
      <c r="A3776" s="60" t="s">
        <v>6149</v>
      </c>
      <c r="B3776" s="60" t="s">
        <v>9514</v>
      </c>
      <c r="C3776" s="60">
        <v>102.84</v>
      </c>
      <c r="E3776" s="60">
        <v>2.94</v>
      </c>
      <c r="G3776" s="60">
        <v>0</v>
      </c>
      <c r="H3776" s="60">
        <v>4.43</v>
      </c>
      <c r="I3776" s="60">
        <v>6.76</v>
      </c>
    </row>
    <row r="3777" spans="1:9" x14ac:dyDescent="0.3">
      <c r="A3777" s="60" t="s">
        <v>2731</v>
      </c>
      <c r="B3777" s="60" t="s">
        <v>2732</v>
      </c>
      <c r="C3777" s="60">
        <v>2031.48</v>
      </c>
      <c r="E3777" s="60">
        <v>17</v>
      </c>
      <c r="G3777" s="60">
        <v>0</v>
      </c>
      <c r="H3777" s="60">
        <v>18.95</v>
      </c>
      <c r="I3777" s="60">
        <v>14.62</v>
      </c>
    </row>
    <row r="3778" spans="1:9" x14ac:dyDescent="0.3">
      <c r="A3778" s="60" t="s">
        <v>2733</v>
      </c>
      <c r="B3778" s="60" t="s">
        <v>2734</v>
      </c>
      <c r="C3778" s="60">
        <v>42634.5</v>
      </c>
      <c r="E3778" s="60">
        <v>99.15</v>
      </c>
      <c r="G3778" s="60">
        <v>2.82</v>
      </c>
      <c r="H3778" s="60">
        <v>99.16</v>
      </c>
      <c r="I3778" s="60">
        <v>7.73</v>
      </c>
    </row>
    <row r="3779" spans="1:9" x14ac:dyDescent="0.3">
      <c r="A3779" s="60" t="s">
        <v>6150</v>
      </c>
      <c r="B3779" s="60" t="s">
        <v>9515</v>
      </c>
      <c r="C3779" s="60">
        <v>5.05</v>
      </c>
      <c r="E3779" s="60">
        <v>0.51</v>
      </c>
      <c r="G3779" s="60">
        <v>0</v>
      </c>
      <c r="H3779" s="60">
        <v>3</v>
      </c>
      <c r="I3779" s="60">
        <v>-95.21</v>
      </c>
    </row>
    <row r="3780" spans="1:9" x14ac:dyDescent="0.3">
      <c r="A3780" s="60" t="s">
        <v>2735</v>
      </c>
      <c r="B3780" s="60" t="s">
        <v>2736</v>
      </c>
      <c r="C3780" s="60">
        <v>3050.07</v>
      </c>
      <c r="E3780" s="60">
        <v>57.26</v>
      </c>
      <c r="G3780" s="60">
        <v>0</v>
      </c>
      <c r="H3780" s="60">
        <v>71.11</v>
      </c>
      <c r="I3780" s="60">
        <v>30.71</v>
      </c>
    </row>
    <row r="3781" spans="1:9" x14ac:dyDescent="0.3">
      <c r="A3781" s="60" t="s">
        <v>6151</v>
      </c>
      <c r="B3781" s="60" t="s">
        <v>9516</v>
      </c>
      <c r="C3781" s="60">
        <v>1.51</v>
      </c>
      <c r="E3781" s="60">
        <v>0.15010000000000001</v>
      </c>
      <c r="G3781" s="60">
        <v>0</v>
      </c>
      <c r="H3781" s="60">
        <v>1.35</v>
      </c>
      <c r="I3781" s="60">
        <v>-274.72000000000003</v>
      </c>
    </row>
    <row r="3782" spans="1:9" x14ac:dyDescent="0.3">
      <c r="A3782" s="60" t="s">
        <v>2737</v>
      </c>
      <c r="B3782" s="60" t="s">
        <v>2738</v>
      </c>
      <c r="C3782" s="60">
        <v>35376.559999999998</v>
      </c>
      <c r="E3782" s="60">
        <v>203.97</v>
      </c>
      <c r="G3782" s="60">
        <v>3.53</v>
      </c>
      <c r="H3782" s="60">
        <v>276.27</v>
      </c>
      <c r="I3782" s="60">
        <v>26.05</v>
      </c>
    </row>
    <row r="3783" spans="1:9" x14ac:dyDescent="0.3">
      <c r="A3783" s="60" t="s">
        <v>2739</v>
      </c>
      <c r="B3783" s="60" t="s">
        <v>2740</v>
      </c>
      <c r="C3783" s="60">
        <v>2952.83</v>
      </c>
      <c r="E3783" s="60">
        <v>108.88</v>
      </c>
      <c r="G3783" s="60">
        <v>2.76</v>
      </c>
      <c r="H3783" s="60">
        <v>114.9</v>
      </c>
      <c r="I3783" s="60">
        <v>13.33</v>
      </c>
    </row>
    <row r="3784" spans="1:9" x14ac:dyDescent="0.3">
      <c r="A3784" s="60" t="s">
        <v>6152</v>
      </c>
      <c r="B3784" s="60" t="s">
        <v>9517</v>
      </c>
      <c r="C3784" s="60">
        <v>64.25</v>
      </c>
      <c r="E3784" s="60">
        <v>1.88</v>
      </c>
      <c r="G3784" s="60">
        <v>0</v>
      </c>
      <c r="H3784" s="60">
        <v>4.82</v>
      </c>
      <c r="I3784" s="60">
        <v>-124.66</v>
      </c>
    </row>
    <row r="3785" spans="1:9" x14ac:dyDescent="0.3">
      <c r="A3785" s="60" t="s">
        <v>2741</v>
      </c>
      <c r="B3785" s="60" t="s">
        <v>2742</v>
      </c>
      <c r="C3785" s="60">
        <v>2856.2</v>
      </c>
      <c r="E3785" s="60">
        <v>7.97</v>
      </c>
      <c r="G3785" s="60">
        <v>12.55</v>
      </c>
      <c r="H3785" s="60">
        <v>8.65</v>
      </c>
      <c r="I3785" s="60">
        <v>10.25</v>
      </c>
    </row>
    <row r="3786" spans="1:9" x14ac:dyDescent="0.3">
      <c r="A3786" s="60" t="s">
        <v>6153</v>
      </c>
      <c r="B3786" s="60" t="s">
        <v>9518</v>
      </c>
      <c r="C3786" s="60">
        <v>75.64</v>
      </c>
      <c r="E3786" s="60">
        <v>1.66</v>
      </c>
      <c r="G3786" s="60">
        <v>0</v>
      </c>
      <c r="H3786" s="60">
        <v>11.86</v>
      </c>
      <c r="I3786" s="60">
        <v>-0.52</v>
      </c>
    </row>
    <row r="3787" spans="1:9" x14ac:dyDescent="0.3">
      <c r="A3787" s="60" t="s">
        <v>6154</v>
      </c>
      <c r="B3787" s="60" t="s">
        <v>9519</v>
      </c>
      <c r="C3787" s="60">
        <v>135.22999999999999</v>
      </c>
      <c r="E3787" s="60">
        <v>12.43</v>
      </c>
      <c r="G3787" s="60">
        <v>0</v>
      </c>
      <c r="H3787" s="60">
        <v>23.99</v>
      </c>
      <c r="I3787" s="60">
        <v>-3.95</v>
      </c>
    </row>
    <row r="3788" spans="1:9" x14ac:dyDescent="0.3">
      <c r="A3788" s="60" t="s">
        <v>6155</v>
      </c>
      <c r="B3788" s="60" t="s">
        <v>9520</v>
      </c>
      <c r="C3788" s="60">
        <v>0.97</v>
      </c>
      <c r="E3788" s="60">
        <v>2.1999999999999999E-2</v>
      </c>
      <c r="G3788" s="60">
        <v>0</v>
      </c>
      <c r="H3788" s="60">
        <v>0.19</v>
      </c>
      <c r="I3788" s="60">
        <v>-210.99</v>
      </c>
    </row>
    <row r="3789" spans="1:9" x14ac:dyDescent="0.3">
      <c r="A3789" s="60" t="s">
        <v>6156</v>
      </c>
      <c r="B3789" s="60" t="s">
        <v>9521</v>
      </c>
      <c r="C3789" s="60">
        <v>2705.69</v>
      </c>
      <c r="E3789" s="60">
        <v>89</v>
      </c>
      <c r="G3789" s="60">
        <v>0.79</v>
      </c>
      <c r="H3789" s="60">
        <v>97.26</v>
      </c>
      <c r="I3789" s="60">
        <v>14.61</v>
      </c>
    </row>
    <row r="3790" spans="1:9" x14ac:dyDescent="0.3">
      <c r="A3790" s="60" t="s">
        <v>6157</v>
      </c>
      <c r="B3790" s="60" t="s">
        <v>9522</v>
      </c>
      <c r="C3790" s="60">
        <v>28.38</v>
      </c>
      <c r="E3790" s="60">
        <v>3.69</v>
      </c>
      <c r="G3790" s="60">
        <v>0</v>
      </c>
      <c r="H3790" s="60">
        <v>4</v>
      </c>
      <c r="I3790" s="60">
        <v>2.4900000000000002</v>
      </c>
    </row>
    <row r="3791" spans="1:9" x14ac:dyDescent="0.3">
      <c r="A3791" s="60" t="s">
        <v>6158</v>
      </c>
      <c r="B3791" s="60" t="s">
        <v>9523</v>
      </c>
      <c r="C3791" s="60">
        <v>511.7</v>
      </c>
      <c r="E3791" s="60">
        <v>9.6</v>
      </c>
      <c r="G3791" s="60">
        <v>1.67</v>
      </c>
      <c r="H3791" s="60">
        <v>9.66</v>
      </c>
      <c r="I3791" s="60">
        <v>7.46</v>
      </c>
    </row>
    <row r="3792" spans="1:9" x14ac:dyDescent="0.3">
      <c r="A3792" s="60" t="s">
        <v>6159</v>
      </c>
      <c r="B3792" s="60" t="s">
        <v>9524</v>
      </c>
      <c r="C3792" s="60">
        <v>2870.49</v>
      </c>
      <c r="E3792" s="60">
        <v>14.6</v>
      </c>
      <c r="G3792" s="60">
        <v>0</v>
      </c>
      <c r="H3792" s="60">
        <v>17.71</v>
      </c>
      <c r="I3792" s="60">
        <v>-38.479999999999997</v>
      </c>
    </row>
    <row r="3793" spans="1:9" x14ac:dyDescent="0.3">
      <c r="A3793" s="60" t="s">
        <v>6160</v>
      </c>
      <c r="B3793" s="60" t="s">
        <v>9525</v>
      </c>
      <c r="C3793" s="60">
        <v>125.58</v>
      </c>
      <c r="E3793" s="60">
        <v>1.55</v>
      </c>
      <c r="G3793" s="60">
        <v>0</v>
      </c>
      <c r="H3793" s="60">
        <v>1.85</v>
      </c>
      <c r="I3793" s="60">
        <v>-57.98</v>
      </c>
    </row>
    <row r="3794" spans="1:9" x14ac:dyDescent="0.3">
      <c r="A3794" s="60" t="s">
        <v>6161</v>
      </c>
      <c r="B3794" s="60" t="s">
        <v>9526</v>
      </c>
      <c r="C3794" s="60">
        <v>1</v>
      </c>
      <c r="E3794" s="60">
        <v>0.18</v>
      </c>
      <c r="G3794" s="60">
        <v>0</v>
      </c>
      <c r="H3794" s="60">
        <v>0.89</v>
      </c>
      <c r="I3794" s="60">
        <v>20</v>
      </c>
    </row>
    <row r="3795" spans="1:9" x14ac:dyDescent="0.3">
      <c r="A3795" s="60" t="s">
        <v>2743</v>
      </c>
      <c r="B3795" s="60" t="s">
        <v>2744</v>
      </c>
      <c r="C3795" s="60">
        <v>43563.89</v>
      </c>
      <c r="E3795" s="60">
        <v>83.64</v>
      </c>
      <c r="G3795" s="60">
        <v>3.01</v>
      </c>
      <c r="H3795" s="60">
        <v>93.13</v>
      </c>
      <c r="I3795" s="60">
        <v>8.86</v>
      </c>
    </row>
    <row r="3796" spans="1:9" x14ac:dyDescent="0.3">
      <c r="A3796" s="60" t="s">
        <v>2745</v>
      </c>
      <c r="B3796" s="60" t="s">
        <v>2746</v>
      </c>
      <c r="C3796" s="60">
        <v>4477.97</v>
      </c>
      <c r="E3796" s="60">
        <v>43.35</v>
      </c>
      <c r="G3796" s="60">
        <v>4.9000000000000004</v>
      </c>
      <c r="H3796" s="60">
        <v>63.42</v>
      </c>
      <c r="I3796" s="60">
        <v>22.73</v>
      </c>
    </row>
    <row r="3797" spans="1:9" x14ac:dyDescent="0.3">
      <c r="A3797" s="60" t="s">
        <v>2747</v>
      </c>
      <c r="B3797" s="60" t="s">
        <v>2748</v>
      </c>
      <c r="C3797" s="60">
        <v>5695.56</v>
      </c>
      <c r="E3797" s="60">
        <v>48.68</v>
      </c>
      <c r="G3797" s="60">
        <v>0</v>
      </c>
      <c r="H3797" s="60">
        <v>49.01</v>
      </c>
      <c r="I3797" s="60">
        <v>10.56</v>
      </c>
    </row>
    <row r="3798" spans="1:9" x14ac:dyDescent="0.3">
      <c r="A3798" s="60" t="s">
        <v>6162</v>
      </c>
      <c r="B3798" s="60" t="s">
        <v>9527</v>
      </c>
      <c r="C3798" s="60">
        <v>432.06</v>
      </c>
      <c r="E3798" s="60">
        <v>12.59</v>
      </c>
      <c r="G3798" s="60">
        <v>0</v>
      </c>
      <c r="H3798" s="60">
        <v>34.68</v>
      </c>
      <c r="I3798" s="60">
        <v>-90.34</v>
      </c>
    </row>
    <row r="3799" spans="1:9" x14ac:dyDescent="0.3">
      <c r="A3799" s="60" t="s">
        <v>6163</v>
      </c>
      <c r="B3799" s="60" t="s">
        <v>9528</v>
      </c>
      <c r="C3799" s="60">
        <v>0.43</v>
      </c>
      <c r="E3799" s="60">
        <v>3.3599999999999998E-2</v>
      </c>
      <c r="G3799" s="60">
        <v>0</v>
      </c>
      <c r="H3799" s="60">
        <v>0.2</v>
      </c>
      <c r="I3799" s="60">
        <v>-954.17</v>
      </c>
    </row>
    <row r="3800" spans="1:9" x14ac:dyDescent="0.3">
      <c r="A3800" s="60" t="s">
        <v>6164</v>
      </c>
      <c r="B3800" s="60" t="s">
        <v>9529</v>
      </c>
      <c r="C3800" s="60">
        <v>3570.93</v>
      </c>
      <c r="E3800" s="60">
        <v>24.11</v>
      </c>
      <c r="G3800" s="60">
        <v>0.33</v>
      </c>
      <c r="H3800" s="60">
        <v>24.59</v>
      </c>
      <c r="I3800" s="60">
        <v>-12.24</v>
      </c>
    </row>
    <row r="3801" spans="1:9" x14ac:dyDescent="0.3">
      <c r="A3801" s="60" t="s">
        <v>6165</v>
      </c>
      <c r="B3801" s="60" t="s">
        <v>9530</v>
      </c>
      <c r="C3801" s="60">
        <v>161.16</v>
      </c>
      <c r="E3801" s="60">
        <v>0.18404000000000001</v>
      </c>
      <c r="G3801" s="60">
        <v>11.99</v>
      </c>
      <c r="H3801" s="60">
        <v>0.36</v>
      </c>
      <c r="I3801" s="60">
        <v>-119.77</v>
      </c>
    </row>
    <row r="3802" spans="1:9" x14ac:dyDescent="0.3">
      <c r="A3802" s="60" t="s">
        <v>6166</v>
      </c>
      <c r="B3802" s="60" t="s">
        <v>9531</v>
      </c>
      <c r="C3802" s="60">
        <v>293.27999999999997</v>
      </c>
      <c r="E3802" s="60">
        <v>11.75</v>
      </c>
      <c r="G3802" s="60">
        <v>0</v>
      </c>
      <c r="H3802" s="60">
        <v>20.100000000000001</v>
      </c>
      <c r="I3802" s="60">
        <v>-257.35000000000002</v>
      </c>
    </row>
    <row r="3803" spans="1:9" x14ac:dyDescent="0.3">
      <c r="A3803" s="60" t="s">
        <v>6167</v>
      </c>
      <c r="B3803" s="60" t="s">
        <v>9532</v>
      </c>
      <c r="C3803" s="60">
        <v>27.68</v>
      </c>
      <c r="E3803" s="60">
        <v>0.59989999999999999</v>
      </c>
      <c r="G3803" s="60">
        <v>0</v>
      </c>
      <c r="H3803" s="60">
        <v>2.86</v>
      </c>
      <c r="I3803" s="60">
        <v>-68.8</v>
      </c>
    </row>
    <row r="3804" spans="1:9" x14ac:dyDescent="0.3">
      <c r="A3804" s="60" t="s">
        <v>6168</v>
      </c>
      <c r="B3804" s="60" t="s">
        <v>9533</v>
      </c>
      <c r="C3804" s="60">
        <v>80.67</v>
      </c>
      <c r="E3804" s="60">
        <v>3.74</v>
      </c>
      <c r="G3804" s="60">
        <v>0</v>
      </c>
      <c r="H3804" s="60">
        <v>920.48</v>
      </c>
      <c r="I3804" s="60">
        <v>-62.63</v>
      </c>
    </row>
    <row r="3805" spans="1:9" x14ac:dyDescent="0.3">
      <c r="A3805" s="60" t="s">
        <v>6169</v>
      </c>
      <c r="B3805" s="60" t="s">
        <v>9534</v>
      </c>
      <c r="C3805" s="60">
        <v>1092.43</v>
      </c>
      <c r="E3805" s="60">
        <v>19.32</v>
      </c>
      <c r="G3805" s="60">
        <v>0</v>
      </c>
      <c r="H3805" s="60">
        <v>51.96</v>
      </c>
      <c r="I3805" s="60">
        <v>-82.19</v>
      </c>
    </row>
    <row r="3806" spans="1:9" x14ac:dyDescent="0.3">
      <c r="A3806" s="60" t="s">
        <v>6170</v>
      </c>
      <c r="B3806" s="60" t="s">
        <v>9535</v>
      </c>
      <c r="C3806" s="60">
        <v>56.18</v>
      </c>
      <c r="E3806" s="60">
        <v>0.52</v>
      </c>
      <c r="G3806" s="60">
        <v>0</v>
      </c>
      <c r="H3806" s="60">
        <v>0.81</v>
      </c>
      <c r="I3806" s="60">
        <v>-3809.5</v>
      </c>
    </row>
    <row r="3807" spans="1:9" x14ac:dyDescent="0.3">
      <c r="A3807" s="60" t="s">
        <v>6171</v>
      </c>
      <c r="B3807" s="60" t="s">
        <v>9536</v>
      </c>
      <c r="C3807" s="60">
        <v>723.4</v>
      </c>
      <c r="E3807" s="60">
        <v>4.55</v>
      </c>
      <c r="G3807" s="60">
        <v>0</v>
      </c>
      <c r="H3807" s="60">
        <v>5.48</v>
      </c>
      <c r="I3807" s="60">
        <v>3.94</v>
      </c>
    </row>
    <row r="3808" spans="1:9" x14ac:dyDescent="0.3">
      <c r="A3808" s="60" t="s">
        <v>6172</v>
      </c>
      <c r="B3808" s="60" t="s">
        <v>9537</v>
      </c>
      <c r="C3808" s="60">
        <v>122148.21</v>
      </c>
      <c r="E3808" s="60">
        <v>66.739999999999995</v>
      </c>
      <c r="G3808" s="60">
        <v>0.89</v>
      </c>
      <c r="H3808" s="60">
        <v>75.86</v>
      </c>
      <c r="I3808" s="60">
        <v>-0.92</v>
      </c>
    </row>
    <row r="3809" spans="1:9" x14ac:dyDescent="0.3">
      <c r="A3809" s="60" t="s">
        <v>6173</v>
      </c>
      <c r="B3809" s="60" t="s">
        <v>9538</v>
      </c>
      <c r="C3809" s="60">
        <v>1.69</v>
      </c>
      <c r="E3809" s="60">
        <v>4.1999999999999997E-3</v>
      </c>
      <c r="G3809" s="60">
        <v>0</v>
      </c>
      <c r="H3809" s="60">
        <v>0.01</v>
      </c>
      <c r="I3809" s="60">
        <v>-38.5</v>
      </c>
    </row>
    <row r="3810" spans="1:9" x14ac:dyDescent="0.3">
      <c r="A3810" s="60" t="s">
        <v>6174</v>
      </c>
      <c r="B3810" s="60" t="s">
        <v>9539</v>
      </c>
      <c r="C3810" s="60">
        <v>144.33000000000001</v>
      </c>
      <c r="E3810" s="60">
        <v>22.52</v>
      </c>
      <c r="G3810" s="60">
        <v>0</v>
      </c>
      <c r="H3810" s="60">
        <v>37.17</v>
      </c>
      <c r="I3810" s="60">
        <v>13.97</v>
      </c>
    </row>
    <row r="3811" spans="1:9" x14ac:dyDescent="0.3">
      <c r="A3811" s="60" t="s">
        <v>6175</v>
      </c>
      <c r="B3811" s="60" t="s">
        <v>9540</v>
      </c>
      <c r="C3811" s="60">
        <v>6.37</v>
      </c>
      <c r="E3811" s="60">
        <v>0.5</v>
      </c>
      <c r="G3811" s="60">
        <v>0</v>
      </c>
      <c r="H3811" s="60">
        <v>1.23</v>
      </c>
      <c r="I3811" s="60">
        <v>-167.45</v>
      </c>
    </row>
    <row r="3812" spans="1:9" x14ac:dyDescent="0.3">
      <c r="A3812" s="60" t="s">
        <v>6176</v>
      </c>
      <c r="B3812" s="60" t="s">
        <v>9541</v>
      </c>
      <c r="C3812" s="60">
        <v>33.25</v>
      </c>
      <c r="E3812" s="60">
        <v>3.5</v>
      </c>
      <c r="G3812" s="60">
        <v>0</v>
      </c>
      <c r="H3812" s="60">
        <v>32.1</v>
      </c>
      <c r="I3812" s="60">
        <v>-23680.639999999999</v>
      </c>
    </row>
    <row r="3813" spans="1:9" x14ac:dyDescent="0.3">
      <c r="A3813" s="60" t="s">
        <v>6177</v>
      </c>
      <c r="B3813" s="60" t="s">
        <v>9542</v>
      </c>
      <c r="C3813" s="60">
        <v>341.11</v>
      </c>
      <c r="E3813" s="60">
        <v>16.899999999999999</v>
      </c>
      <c r="G3813" s="60">
        <v>6.98</v>
      </c>
      <c r="H3813" s="60">
        <v>18</v>
      </c>
      <c r="I3813" s="60">
        <v>7.96</v>
      </c>
    </row>
    <row r="3814" spans="1:9" x14ac:dyDescent="0.3">
      <c r="A3814" s="60" t="s">
        <v>6178</v>
      </c>
      <c r="B3814" s="60" t="s">
        <v>9543</v>
      </c>
      <c r="C3814" s="60">
        <v>403.86</v>
      </c>
      <c r="E3814" s="60">
        <v>22.7</v>
      </c>
      <c r="G3814" s="60">
        <v>1.41</v>
      </c>
      <c r="H3814" s="60">
        <v>22.95</v>
      </c>
      <c r="I3814" s="60">
        <v>10.09</v>
      </c>
    </row>
    <row r="3815" spans="1:9" x14ac:dyDescent="0.3">
      <c r="A3815" s="60" t="s">
        <v>6179</v>
      </c>
      <c r="B3815" s="60" t="s">
        <v>9544</v>
      </c>
      <c r="C3815" s="60">
        <v>11.39</v>
      </c>
      <c r="E3815" s="60">
        <v>0.77500000000000002</v>
      </c>
      <c r="G3815" s="60">
        <v>0</v>
      </c>
      <c r="H3815" s="60">
        <v>5.4</v>
      </c>
      <c r="I3815" s="60">
        <v>-91.67</v>
      </c>
    </row>
    <row r="3816" spans="1:9" x14ac:dyDescent="0.3">
      <c r="A3816" s="60" t="s">
        <v>6180</v>
      </c>
      <c r="B3816" s="60" t="s">
        <v>9545</v>
      </c>
      <c r="C3816" s="60">
        <v>14356.48</v>
      </c>
      <c r="E3816" s="60">
        <v>20</v>
      </c>
      <c r="G3816" s="60">
        <v>2.4</v>
      </c>
      <c r="H3816" s="60">
        <v>19.21</v>
      </c>
      <c r="I3816" s="60">
        <v>15.4</v>
      </c>
    </row>
    <row r="3817" spans="1:9" x14ac:dyDescent="0.3">
      <c r="A3817" s="60" t="s">
        <v>6181</v>
      </c>
      <c r="B3817" s="60" t="s">
        <v>9546</v>
      </c>
      <c r="C3817" s="60">
        <v>167.18</v>
      </c>
      <c r="E3817" s="60">
        <v>17.600000000000001</v>
      </c>
      <c r="G3817" s="60">
        <v>0</v>
      </c>
      <c r="H3817" s="60">
        <v>17.600000000000001</v>
      </c>
      <c r="I3817" s="60">
        <v>5.78</v>
      </c>
    </row>
    <row r="3818" spans="1:9" x14ac:dyDescent="0.3">
      <c r="A3818" s="60" t="s">
        <v>6182</v>
      </c>
      <c r="B3818" s="60" t="s">
        <v>9547</v>
      </c>
      <c r="C3818" s="60">
        <v>9.76</v>
      </c>
      <c r="E3818" s="60">
        <v>0.04</v>
      </c>
      <c r="G3818" s="60">
        <v>0</v>
      </c>
      <c r="H3818" s="60">
        <v>0.52</v>
      </c>
      <c r="I3818" s="60">
        <v>-258.87</v>
      </c>
    </row>
    <row r="3819" spans="1:9" x14ac:dyDescent="0.3">
      <c r="A3819" s="60" t="s">
        <v>6183</v>
      </c>
      <c r="B3819" s="60" t="s">
        <v>9548</v>
      </c>
      <c r="C3819" s="60">
        <v>1515.6</v>
      </c>
      <c r="E3819" s="60">
        <v>8.43</v>
      </c>
      <c r="G3819" s="60">
        <v>0</v>
      </c>
      <c r="H3819" s="60">
        <v>12.14</v>
      </c>
      <c r="I3819" s="60">
        <v>-1.71</v>
      </c>
    </row>
    <row r="3820" spans="1:9" x14ac:dyDescent="0.3">
      <c r="A3820" s="60" t="s">
        <v>2749</v>
      </c>
      <c r="B3820" s="60" t="s">
        <v>2750</v>
      </c>
      <c r="C3820" s="60">
        <v>8533.9599999999991</v>
      </c>
      <c r="E3820" s="60">
        <v>106.37</v>
      </c>
      <c r="G3820" s="60">
        <v>0.14000000000000001</v>
      </c>
      <c r="H3820" s="60">
        <v>114</v>
      </c>
      <c r="I3820" s="60">
        <v>12.55</v>
      </c>
    </row>
    <row r="3821" spans="1:9" x14ac:dyDescent="0.3">
      <c r="A3821" s="60" t="s">
        <v>2751</v>
      </c>
      <c r="B3821" s="60" t="s">
        <v>2752</v>
      </c>
      <c r="C3821" s="60">
        <v>3684.59</v>
      </c>
      <c r="E3821" s="60">
        <v>46.24</v>
      </c>
      <c r="G3821" s="60">
        <v>0.09</v>
      </c>
      <c r="H3821" s="60">
        <v>46.55</v>
      </c>
      <c r="I3821" s="60">
        <v>11.42</v>
      </c>
    </row>
    <row r="3822" spans="1:9" x14ac:dyDescent="0.3">
      <c r="A3822" s="60" t="s">
        <v>6184</v>
      </c>
      <c r="B3822" s="60" t="s">
        <v>9549</v>
      </c>
      <c r="C3822" s="60">
        <v>14.37</v>
      </c>
      <c r="E3822" s="60">
        <v>8.0500000000000007</v>
      </c>
      <c r="G3822" s="60">
        <v>0</v>
      </c>
      <c r="H3822" s="60">
        <v>9.4499999999999993</v>
      </c>
      <c r="I3822" s="60">
        <v>-4.45</v>
      </c>
    </row>
    <row r="3823" spans="1:9" x14ac:dyDescent="0.3">
      <c r="A3823" s="60" t="s">
        <v>6185</v>
      </c>
      <c r="B3823" s="60" t="s">
        <v>9550</v>
      </c>
      <c r="C3823" s="60">
        <v>813.56</v>
      </c>
      <c r="E3823" s="60">
        <v>1.62</v>
      </c>
      <c r="G3823" s="60">
        <v>0</v>
      </c>
      <c r="H3823" s="60">
        <v>1.91</v>
      </c>
      <c r="I3823" s="60">
        <v>-58.05</v>
      </c>
    </row>
    <row r="3824" spans="1:9" x14ac:dyDescent="0.3">
      <c r="A3824" s="60" t="s">
        <v>6186</v>
      </c>
      <c r="B3824" s="60" t="s">
        <v>9551</v>
      </c>
      <c r="C3824" s="60">
        <v>216.58</v>
      </c>
      <c r="E3824" s="60">
        <v>45.75</v>
      </c>
      <c r="G3824" s="60">
        <v>4.1100000000000003</v>
      </c>
      <c r="H3824" s="60">
        <v>46</v>
      </c>
      <c r="I3824" s="60">
        <v>8.61</v>
      </c>
    </row>
    <row r="3825" spans="1:9" x14ac:dyDescent="0.3">
      <c r="A3825" s="60" t="s">
        <v>2753</v>
      </c>
      <c r="B3825" s="60" t="s">
        <v>2754</v>
      </c>
      <c r="C3825" s="60">
        <v>4618.0600000000004</v>
      </c>
      <c r="E3825" s="60">
        <v>31.92</v>
      </c>
      <c r="G3825" s="60">
        <v>0</v>
      </c>
      <c r="H3825" s="60">
        <v>33.04</v>
      </c>
      <c r="I3825" s="60">
        <v>5.53</v>
      </c>
    </row>
    <row r="3826" spans="1:9" x14ac:dyDescent="0.3">
      <c r="A3826" s="60" t="s">
        <v>2755</v>
      </c>
      <c r="B3826" s="60" t="s">
        <v>2756</v>
      </c>
      <c r="C3826" s="60">
        <v>33042.339999999997</v>
      </c>
      <c r="E3826" s="60">
        <v>115.78</v>
      </c>
      <c r="G3826" s="60">
        <v>2.59</v>
      </c>
      <c r="H3826" s="60">
        <v>123.44</v>
      </c>
      <c r="I3826" s="60">
        <v>29.92</v>
      </c>
    </row>
    <row r="3827" spans="1:9" x14ac:dyDescent="0.3">
      <c r="A3827" s="60" t="s">
        <v>6187</v>
      </c>
      <c r="B3827" s="60" t="s">
        <v>9552</v>
      </c>
      <c r="C3827" s="60">
        <v>30242.58</v>
      </c>
      <c r="E3827" s="60">
        <v>178.19</v>
      </c>
      <c r="G3827" s="60">
        <v>0.04</v>
      </c>
      <c r="H3827" s="60">
        <v>193.24</v>
      </c>
      <c r="I3827" s="60">
        <v>-1.49</v>
      </c>
    </row>
    <row r="3828" spans="1:9" x14ac:dyDescent="0.3">
      <c r="A3828" s="60" t="s">
        <v>6188</v>
      </c>
      <c r="B3828" s="60" t="s">
        <v>9553</v>
      </c>
      <c r="C3828" s="60">
        <v>84.25</v>
      </c>
      <c r="E3828" s="60">
        <v>2.94</v>
      </c>
      <c r="G3828" s="60">
        <v>0</v>
      </c>
      <c r="H3828" s="60">
        <v>3.23</v>
      </c>
      <c r="I3828" s="60">
        <v>-51.63</v>
      </c>
    </row>
    <row r="3829" spans="1:9" x14ac:dyDescent="0.3">
      <c r="A3829" s="60" t="s">
        <v>6189</v>
      </c>
      <c r="B3829" s="60" t="s">
        <v>9554</v>
      </c>
      <c r="C3829" s="60">
        <v>46.61</v>
      </c>
      <c r="E3829" s="60">
        <v>2.5499999999999998</v>
      </c>
      <c r="G3829" s="60">
        <v>0</v>
      </c>
      <c r="H3829" s="60">
        <v>4.04</v>
      </c>
      <c r="I3829" s="60">
        <v>1.35</v>
      </c>
    </row>
    <row r="3830" spans="1:9" x14ac:dyDescent="0.3">
      <c r="A3830" s="60" t="s">
        <v>6190</v>
      </c>
      <c r="B3830" s="60" t="s">
        <v>9555</v>
      </c>
      <c r="C3830" s="60">
        <v>22.28</v>
      </c>
      <c r="E3830" s="60">
        <v>1.82</v>
      </c>
      <c r="G3830" s="60">
        <v>0</v>
      </c>
      <c r="H3830" s="60">
        <v>2.79</v>
      </c>
      <c r="I3830" s="60">
        <v>-8.5</v>
      </c>
    </row>
    <row r="3831" spans="1:9" x14ac:dyDescent="0.3">
      <c r="A3831" s="60" t="s">
        <v>89</v>
      </c>
      <c r="B3831" s="60" t="s">
        <v>90</v>
      </c>
      <c r="C3831" s="60">
        <v>48362.38</v>
      </c>
      <c r="E3831" s="60">
        <v>40.08</v>
      </c>
      <c r="G3831" s="60">
        <v>0</v>
      </c>
      <c r="H3831" s="60">
        <v>44.15</v>
      </c>
      <c r="I3831" s="60">
        <v>10.67</v>
      </c>
    </row>
    <row r="3832" spans="1:9" x14ac:dyDescent="0.3">
      <c r="A3832" s="60" t="s">
        <v>6191</v>
      </c>
      <c r="B3832" s="60" t="s">
        <v>9556</v>
      </c>
      <c r="C3832" s="60">
        <v>1140.8699999999999</v>
      </c>
      <c r="E3832" s="60">
        <v>5.65</v>
      </c>
      <c r="G3832" s="60">
        <v>0</v>
      </c>
      <c r="H3832" s="60">
        <v>7.04</v>
      </c>
      <c r="I3832" s="60">
        <v>1.32</v>
      </c>
    </row>
    <row r="3833" spans="1:9" x14ac:dyDescent="0.3">
      <c r="A3833" s="60" t="s">
        <v>6192</v>
      </c>
      <c r="B3833" s="60" t="s">
        <v>9557</v>
      </c>
      <c r="C3833" s="60">
        <v>619.49</v>
      </c>
      <c r="E3833" s="60">
        <v>9.2200000000000006</v>
      </c>
      <c r="G3833" s="60">
        <v>1.3</v>
      </c>
      <c r="H3833" s="60">
        <v>9.73</v>
      </c>
      <c r="I3833" s="60">
        <v>10.65</v>
      </c>
    </row>
    <row r="3834" spans="1:9" x14ac:dyDescent="0.3">
      <c r="A3834" s="60" t="s">
        <v>2757</v>
      </c>
      <c r="B3834" s="60" t="s">
        <v>2758</v>
      </c>
      <c r="C3834" s="60">
        <v>3137.78</v>
      </c>
      <c r="E3834" s="60">
        <v>85.06</v>
      </c>
      <c r="G3834" s="60">
        <v>0.94</v>
      </c>
      <c r="H3834" s="60">
        <v>86.92</v>
      </c>
      <c r="I3834" s="60">
        <v>4984.46</v>
      </c>
    </row>
    <row r="3835" spans="1:9" x14ac:dyDescent="0.3">
      <c r="A3835" s="60" t="s">
        <v>6193</v>
      </c>
      <c r="B3835" s="60" t="s">
        <v>9558</v>
      </c>
      <c r="C3835" s="60">
        <v>19665.02</v>
      </c>
      <c r="E3835" s="60">
        <v>79.88</v>
      </c>
      <c r="G3835" s="60">
        <v>0</v>
      </c>
      <c r="H3835" s="60">
        <v>81.06</v>
      </c>
      <c r="I3835" s="60">
        <v>-212.51</v>
      </c>
    </row>
    <row r="3836" spans="1:9" x14ac:dyDescent="0.3">
      <c r="A3836" s="60" t="s">
        <v>6194</v>
      </c>
      <c r="B3836" s="60" t="s">
        <v>9559</v>
      </c>
      <c r="C3836" s="60">
        <v>398.93</v>
      </c>
      <c r="E3836" s="60">
        <v>25.3</v>
      </c>
      <c r="G3836" s="60">
        <v>1.1399999999999999</v>
      </c>
      <c r="H3836" s="60">
        <v>26.06</v>
      </c>
      <c r="I3836" s="60">
        <v>5</v>
      </c>
    </row>
    <row r="3837" spans="1:9" x14ac:dyDescent="0.3">
      <c r="A3837" s="60" t="s">
        <v>6195</v>
      </c>
      <c r="B3837" s="60" t="s">
        <v>9560</v>
      </c>
      <c r="C3837" s="60">
        <v>422.17</v>
      </c>
      <c r="E3837" s="60">
        <v>22.25</v>
      </c>
      <c r="G3837" s="60">
        <v>1.08</v>
      </c>
      <c r="H3837" s="60">
        <v>22.65</v>
      </c>
      <c r="I3837" s="60">
        <v>5</v>
      </c>
    </row>
    <row r="3838" spans="1:9" x14ac:dyDescent="0.3">
      <c r="A3838" s="60" t="s">
        <v>6196</v>
      </c>
      <c r="B3838" s="60" t="s">
        <v>9561</v>
      </c>
      <c r="C3838" s="60">
        <v>5.92</v>
      </c>
      <c r="E3838" s="60">
        <v>2.9</v>
      </c>
      <c r="G3838" s="60">
        <v>0</v>
      </c>
      <c r="H3838" s="60">
        <v>5.64</v>
      </c>
      <c r="I3838" s="60">
        <v>-22.94</v>
      </c>
    </row>
    <row r="3839" spans="1:9" x14ac:dyDescent="0.3">
      <c r="A3839" s="60" t="s">
        <v>6197</v>
      </c>
      <c r="B3839" s="60" t="s">
        <v>9562</v>
      </c>
      <c r="C3839" s="60">
        <v>10.4</v>
      </c>
      <c r="E3839" s="60">
        <v>0.6</v>
      </c>
      <c r="G3839" s="60">
        <v>0</v>
      </c>
      <c r="H3839" s="60">
        <v>1.46</v>
      </c>
      <c r="I3839" s="60">
        <v>0.21</v>
      </c>
    </row>
    <row r="3840" spans="1:9" x14ac:dyDescent="0.3">
      <c r="A3840" s="60" t="s">
        <v>77</v>
      </c>
      <c r="B3840" s="60" t="s">
        <v>78</v>
      </c>
      <c r="C3840" s="60">
        <v>99409.26</v>
      </c>
      <c r="E3840" s="60">
        <v>67.31</v>
      </c>
      <c r="G3840" s="60">
        <v>3.15</v>
      </c>
      <c r="H3840" s="60">
        <v>70.09</v>
      </c>
      <c r="I3840" s="60">
        <v>19.309999999999999</v>
      </c>
    </row>
    <row r="3841" spans="1:9" x14ac:dyDescent="0.3">
      <c r="A3841" s="60" t="s">
        <v>6198</v>
      </c>
      <c r="B3841" s="60" t="s">
        <v>9563</v>
      </c>
      <c r="C3841" s="60">
        <v>496.89</v>
      </c>
      <c r="E3841" s="60">
        <v>38</v>
      </c>
      <c r="G3841" s="60">
        <v>0.42</v>
      </c>
      <c r="H3841" s="60">
        <v>38</v>
      </c>
      <c r="I3841" s="60">
        <v>10.050000000000001</v>
      </c>
    </row>
    <row r="3842" spans="1:9" x14ac:dyDescent="0.3">
      <c r="A3842" s="60" t="s">
        <v>6199</v>
      </c>
      <c r="B3842" s="60" t="s">
        <v>9564</v>
      </c>
      <c r="C3842" s="60">
        <v>726.66</v>
      </c>
      <c r="E3842" s="60">
        <v>22.26</v>
      </c>
      <c r="G3842" s="60">
        <v>0</v>
      </c>
      <c r="H3842" s="60">
        <v>23.24</v>
      </c>
      <c r="I3842" s="60">
        <v>-0.81</v>
      </c>
    </row>
    <row r="3843" spans="1:9" x14ac:dyDescent="0.3">
      <c r="A3843" s="60" t="s">
        <v>6200</v>
      </c>
      <c r="B3843" s="60" t="s">
        <v>9565</v>
      </c>
      <c r="C3843" s="60">
        <v>4077.28</v>
      </c>
      <c r="E3843" s="60">
        <v>17.02</v>
      </c>
      <c r="G3843" s="60">
        <v>0</v>
      </c>
      <c r="H3843" s="60">
        <v>20.41</v>
      </c>
      <c r="I3843" s="60">
        <v>-5.55</v>
      </c>
    </row>
    <row r="3844" spans="1:9" x14ac:dyDescent="0.3">
      <c r="A3844" s="60" t="s">
        <v>6201</v>
      </c>
      <c r="B3844" s="60" t="s">
        <v>9566</v>
      </c>
      <c r="C3844" s="60">
        <v>61.26</v>
      </c>
      <c r="E3844" s="60">
        <v>19</v>
      </c>
      <c r="G3844" s="60">
        <v>0</v>
      </c>
      <c r="H3844" s="60">
        <v>19</v>
      </c>
      <c r="I3844" s="60">
        <v>7.26</v>
      </c>
    </row>
    <row r="3845" spans="1:9" x14ac:dyDescent="0.3">
      <c r="A3845" s="60" t="s">
        <v>6202</v>
      </c>
      <c r="B3845" s="60" t="s">
        <v>9567</v>
      </c>
      <c r="C3845" s="60">
        <v>14.15</v>
      </c>
      <c r="E3845" s="60">
        <v>0.13</v>
      </c>
      <c r="G3845" s="60">
        <v>0</v>
      </c>
      <c r="H3845" s="60">
        <v>0.46</v>
      </c>
      <c r="I3845" s="60">
        <v>-6.47</v>
      </c>
    </row>
    <row r="3846" spans="1:9" x14ac:dyDescent="0.3">
      <c r="A3846" s="60" t="s">
        <v>2759</v>
      </c>
      <c r="B3846" s="60" t="s">
        <v>2760</v>
      </c>
      <c r="C3846" s="60">
        <v>6675.84</v>
      </c>
      <c r="E3846" s="60">
        <v>27.85</v>
      </c>
      <c r="G3846" s="60">
        <v>0</v>
      </c>
      <c r="H3846" s="60">
        <v>28.34</v>
      </c>
      <c r="I3846" s="60">
        <v>9.34</v>
      </c>
    </row>
    <row r="3847" spans="1:9" x14ac:dyDescent="0.3">
      <c r="A3847" s="60" t="s">
        <v>6203</v>
      </c>
      <c r="B3847" s="60" t="s">
        <v>9568</v>
      </c>
      <c r="C3847" s="60">
        <v>205.81</v>
      </c>
      <c r="E3847" s="60">
        <v>6.98</v>
      </c>
      <c r="G3847" s="60">
        <v>0</v>
      </c>
      <c r="H3847" s="60">
        <v>13.25</v>
      </c>
      <c r="I3847" s="60">
        <v>-25.25</v>
      </c>
    </row>
    <row r="3848" spans="1:9" x14ac:dyDescent="0.3">
      <c r="A3848" s="60" t="s">
        <v>6204</v>
      </c>
      <c r="B3848" s="60" t="s">
        <v>9569</v>
      </c>
      <c r="C3848" s="60">
        <v>573.54999999999995</v>
      </c>
      <c r="E3848" s="60">
        <v>12.83</v>
      </c>
      <c r="G3848" s="60">
        <v>6.78</v>
      </c>
      <c r="H3848" s="60">
        <v>20.03</v>
      </c>
      <c r="I3848" s="60">
        <v>20.2</v>
      </c>
    </row>
    <row r="3849" spans="1:9" x14ac:dyDescent="0.3">
      <c r="A3849" s="60" t="s">
        <v>6205</v>
      </c>
      <c r="B3849" s="60" t="s">
        <v>9570</v>
      </c>
      <c r="C3849" s="60">
        <v>98.26</v>
      </c>
      <c r="E3849" s="60">
        <v>1.86</v>
      </c>
      <c r="G3849" s="60">
        <v>0</v>
      </c>
      <c r="H3849" s="60">
        <v>2.87</v>
      </c>
      <c r="I3849" s="60">
        <v>-22.79</v>
      </c>
    </row>
    <row r="3850" spans="1:9" x14ac:dyDescent="0.3">
      <c r="A3850" s="60" t="s">
        <v>2761</v>
      </c>
      <c r="B3850" s="60" t="s">
        <v>2762</v>
      </c>
      <c r="C3850" s="60">
        <v>1277.77</v>
      </c>
      <c r="E3850" s="60">
        <v>35.799999999999997</v>
      </c>
      <c r="G3850" s="60">
        <v>0</v>
      </c>
      <c r="H3850" s="60">
        <v>39.270000000000003</v>
      </c>
      <c r="I3850" s="60">
        <v>8.7899999999999991</v>
      </c>
    </row>
    <row r="3851" spans="1:9" x14ac:dyDescent="0.3">
      <c r="A3851" s="60" t="s">
        <v>6206</v>
      </c>
      <c r="B3851" s="60" t="s">
        <v>9571</v>
      </c>
      <c r="C3851" s="60">
        <v>119.04</v>
      </c>
      <c r="E3851" s="60">
        <v>35.000999999999998</v>
      </c>
      <c r="G3851" s="60">
        <v>3.43</v>
      </c>
      <c r="H3851" s="60">
        <v>35</v>
      </c>
      <c r="I3851" s="60">
        <v>9.0399999999999991</v>
      </c>
    </row>
    <row r="3852" spans="1:9" x14ac:dyDescent="0.3">
      <c r="A3852" s="60" t="s">
        <v>6207</v>
      </c>
      <c r="B3852" s="60" t="s">
        <v>9572</v>
      </c>
      <c r="C3852" s="60">
        <v>126.29</v>
      </c>
      <c r="E3852" s="60">
        <v>2.76</v>
      </c>
      <c r="G3852" s="60">
        <v>0</v>
      </c>
      <c r="H3852" s="60">
        <v>4.99</v>
      </c>
      <c r="I3852" s="60">
        <v>-6.05</v>
      </c>
    </row>
    <row r="3853" spans="1:9" x14ac:dyDescent="0.3">
      <c r="A3853" s="60" t="s">
        <v>6208</v>
      </c>
      <c r="B3853" s="60" t="s">
        <v>9573</v>
      </c>
      <c r="C3853" s="60">
        <v>22.74</v>
      </c>
      <c r="E3853" s="60">
        <v>12.1</v>
      </c>
      <c r="G3853" s="60">
        <v>1.32</v>
      </c>
      <c r="H3853" s="60">
        <v>12.1</v>
      </c>
      <c r="I3853" s="60">
        <v>20.440000000000001</v>
      </c>
    </row>
    <row r="3854" spans="1:9" x14ac:dyDescent="0.3">
      <c r="A3854" s="60" t="s">
        <v>6209</v>
      </c>
      <c r="B3854" s="60" t="s">
        <v>9574</v>
      </c>
      <c r="C3854" s="60">
        <v>435.31</v>
      </c>
      <c r="E3854" s="60">
        <v>9.9498999999999995</v>
      </c>
      <c r="G3854" s="60">
        <v>0</v>
      </c>
      <c r="H3854" s="60">
        <v>9.9700000000000006</v>
      </c>
      <c r="I3854" s="60">
        <v>-0.02</v>
      </c>
    </row>
    <row r="3855" spans="1:9" x14ac:dyDescent="0.3">
      <c r="A3855" s="60" t="s">
        <v>6210</v>
      </c>
      <c r="B3855" s="60" t="s">
        <v>9575</v>
      </c>
      <c r="C3855" s="60">
        <v>30.07</v>
      </c>
      <c r="E3855" s="60">
        <v>1.97</v>
      </c>
      <c r="G3855" s="60">
        <v>0</v>
      </c>
      <c r="H3855" s="60">
        <v>6.72</v>
      </c>
      <c r="I3855" s="60">
        <v>-13.6</v>
      </c>
    </row>
    <row r="3856" spans="1:9" x14ac:dyDescent="0.3">
      <c r="A3856" s="60" t="s">
        <v>6211</v>
      </c>
      <c r="B3856" s="60" t="s">
        <v>9576</v>
      </c>
      <c r="C3856" s="60">
        <v>7.73</v>
      </c>
      <c r="E3856" s="60">
        <v>8.9399999999999993E-2</v>
      </c>
      <c r="G3856" s="60">
        <v>0</v>
      </c>
      <c r="H3856" s="60">
        <v>0.17</v>
      </c>
      <c r="I3856" s="60">
        <v>-45.51</v>
      </c>
    </row>
    <row r="3857" spans="1:9" x14ac:dyDescent="0.3">
      <c r="A3857" s="60" t="s">
        <v>2763</v>
      </c>
      <c r="B3857" s="60" t="s">
        <v>2764</v>
      </c>
      <c r="C3857" s="60">
        <v>7060.8</v>
      </c>
      <c r="E3857" s="60">
        <v>55.28</v>
      </c>
      <c r="G3857" s="60">
        <v>0</v>
      </c>
      <c r="H3857" s="60">
        <v>63.47</v>
      </c>
      <c r="I3857" s="60">
        <v>9.6</v>
      </c>
    </row>
    <row r="3858" spans="1:9" x14ac:dyDescent="0.3">
      <c r="A3858" s="60" t="s">
        <v>6212</v>
      </c>
      <c r="B3858" s="60" t="s">
        <v>9577</v>
      </c>
      <c r="C3858" s="60">
        <v>858.76</v>
      </c>
      <c r="E3858" s="60">
        <v>13.83</v>
      </c>
      <c r="G3858" s="60">
        <v>0</v>
      </c>
      <c r="H3858" s="60">
        <v>17.2</v>
      </c>
      <c r="I3858" s="60">
        <v>15.11</v>
      </c>
    </row>
    <row r="3859" spans="1:9" x14ac:dyDescent="0.3">
      <c r="A3859" s="60" t="s">
        <v>2765</v>
      </c>
      <c r="B3859" s="60" t="s">
        <v>2766</v>
      </c>
      <c r="C3859" s="60">
        <v>10815.28</v>
      </c>
      <c r="E3859" s="60">
        <v>46.2</v>
      </c>
      <c r="G3859" s="60">
        <v>1.39</v>
      </c>
      <c r="H3859" s="60">
        <v>48.53</v>
      </c>
      <c r="I3859" s="60">
        <v>20.84</v>
      </c>
    </row>
    <row r="3860" spans="1:9" x14ac:dyDescent="0.3">
      <c r="A3860" s="60" t="s">
        <v>6213</v>
      </c>
      <c r="B3860" s="60" t="s">
        <v>9578</v>
      </c>
      <c r="C3860" s="60">
        <v>236.88</v>
      </c>
      <c r="E3860" s="60">
        <v>0.87350000000000005</v>
      </c>
      <c r="G3860" s="60">
        <v>0</v>
      </c>
      <c r="H3860" s="60">
        <v>0.95</v>
      </c>
      <c r="I3860" s="60">
        <v>-8.9600000000000009</v>
      </c>
    </row>
    <row r="3861" spans="1:9" x14ac:dyDescent="0.3">
      <c r="A3861" s="60" t="s">
        <v>6214</v>
      </c>
      <c r="B3861" s="60" t="s">
        <v>9579</v>
      </c>
      <c r="C3861" s="60">
        <v>33.619999999999997</v>
      </c>
      <c r="E3861" s="60">
        <v>9.98E-2</v>
      </c>
      <c r="G3861" s="60">
        <v>0</v>
      </c>
      <c r="H3861" s="60">
        <v>0.17</v>
      </c>
      <c r="I3861" s="60">
        <v>-2935.44</v>
      </c>
    </row>
    <row r="3862" spans="1:9" x14ac:dyDescent="0.3">
      <c r="A3862" s="60" t="s">
        <v>6215</v>
      </c>
      <c r="B3862" s="60" t="s">
        <v>9580</v>
      </c>
      <c r="C3862" s="60">
        <v>144.57</v>
      </c>
      <c r="E3862" s="60">
        <v>4.9000000000000004</v>
      </c>
      <c r="G3862" s="60">
        <v>0</v>
      </c>
      <c r="H3862" s="60">
        <v>16.86</v>
      </c>
      <c r="I3862" s="60">
        <v>-177.07</v>
      </c>
    </row>
    <row r="3863" spans="1:9" x14ac:dyDescent="0.3">
      <c r="A3863" s="60" t="s">
        <v>6216</v>
      </c>
      <c r="B3863" s="60" t="s">
        <v>9581</v>
      </c>
      <c r="C3863" s="60">
        <v>9.81</v>
      </c>
      <c r="E3863" s="60">
        <v>5.0700000000000002E-2</v>
      </c>
      <c r="G3863" s="60">
        <v>0</v>
      </c>
      <c r="H3863" s="60">
        <v>7.0000000000000007E-2</v>
      </c>
      <c r="I3863" s="60">
        <v>-10.9</v>
      </c>
    </row>
    <row r="3864" spans="1:9" x14ac:dyDescent="0.3">
      <c r="A3864" s="60" t="s">
        <v>2767</v>
      </c>
      <c r="B3864" s="60" t="s">
        <v>2768</v>
      </c>
      <c r="C3864" s="60">
        <v>2195.38</v>
      </c>
      <c r="E3864" s="60">
        <v>46.02</v>
      </c>
      <c r="G3864" s="60">
        <v>3.13</v>
      </c>
      <c r="H3864" s="60">
        <v>57.25</v>
      </c>
      <c r="I3864" s="60">
        <v>2.5299999999999998</v>
      </c>
    </row>
    <row r="3865" spans="1:9" x14ac:dyDescent="0.3">
      <c r="A3865" s="60" t="s">
        <v>6217</v>
      </c>
      <c r="B3865" s="60" t="s">
        <v>9582</v>
      </c>
      <c r="C3865" s="60">
        <v>1308.53</v>
      </c>
      <c r="E3865" s="60">
        <v>32.6</v>
      </c>
      <c r="G3865" s="60">
        <v>0</v>
      </c>
      <c r="H3865" s="60">
        <v>32.6</v>
      </c>
      <c r="I3865" s="60">
        <v>-24.27</v>
      </c>
    </row>
    <row r="3866" spans="1:9" x14ac:dyDescent="0.3">
      <c r="A3866" s="60" t="s">
        <v>6218</v>
      </c>
      <c r="B3866" s="60" t="s">
        <v>9583</v>
      </c>
      <c r="C3866" s="60">
        <v>1351.8</v>
      </c>
      <c r="E3866" s="60">
        <v>26.48</v>
      </c>
      <c r="G3866" s="60">
        <v>4.53</v>
      </c>
      <c r="H3866" s="60">
        <v>29.18</v>
      </c>
      <c r="I3866" s="60">
        <v>17.04</v>
      </c>
    </row>
    <row r="3867" spans="1:9" x14ac:dyDescent="0.3">
      <c r="A3867" s="60" t="s">
        <v>6219</v>
      </c>
      <c r="B3867" s="60" t="s">
        <v>9584</v>
      </c>
      <c r="C3867" s="60">
        <v>54.98</v>
      </c>
      <c r="E3867" s="60">
        <v>0.81100000000000005</v>
      </c>
      <c r="G3867" s="60">
        <v>0</v>
      </c>
      <c r="H3867" s="60">
        <v>1.62</v>
      </c>
      <c r="I3867" s="60">
        <v>-98.49</v>
      </c>
    </row>
    <row r="3868" spans="1:9" x14ac:dyDescent="0.3">
      <c r="A3868" s="60" t="s">
        <v>6220</v>
      </c>
      <c r="B3868" s="60" t="s">
        <v>9585</v>
      </c>
      <c r="C3868" s="60">
        <v>28.15</v>
      </c>
      <c r="E3868" s="60">
        <v>3.0499000000000001</v>
      </c>
      <c r="G3868" s="60">
        <v>0</v>
      </c>
      <c r="H3868" s="60">
        <v>5.28</v>
      </c>
      <c r="I3868" s="60">
        <v>-62.93</v>
      </c>
    </row>
    <row r="3869" spans="1:9" x14ac:dyDescent="0.3">
      <c r="A3869" s="60" t="s">
        <v>6221</v>
      </c>
      <c r="B3869" s="60" t="s">
        <v>9586</v>
      </c>
      <c r="C3869" s="60">
        <v>4368.6000000000004</v>
      </c>
      <c r="E3869" s="60">
        <v>29.98</v>
      </c>
      <c r="G3869" s="60">
        <v>0</v>
      </c>
      <c r="H3869" s="60">
        <v>54.78</v>
      </c>
      <c r="I3869" s="60">
        <v>-646.22</v>
      </c>
    </row>
    <row r="3870" spans="1:9" x14ac:dyDescent="0.3">
      <c r="A3870" s="60" t="s">
        <v>6222</v>
      </c>
      <c r="B3870" s="60" t="s">
        <v>9587</v>
      </c>
      <c r="C3870" s="60">
        <v>1082.68</v>
      </c>
      <c r="E3870" s="60">
        <v>12.3</v>
      </c>
      <c r="G3870" s="60">
        <v>0</v>
      </c>
      <c r="H3870" s="60">
        <v>13.98</v>
      </c>
      <c r="I3870" s="60">
        <v>-5.14</v>
      </c>
    </row>
    <row r="3871" spans="1:9" x14ac:dyDescent="0.3">
      <c r="A3871" s="60" t="s">
        <v>6223</v>
      </c>
      <c r="B3871" s="60" t="s">
        <v>9588</v>
      </c>
      <c r="C3871" s="60">
        <v>178.98</v>
      </c>
      <c r="E3871" s="60">
        <v>7.12</v>
      </c>
      <c r="G3871" s="60">
        <v>0</v>
      </c>
      <c r="H3871" s="60">
        <v>22.5</v>
      </c>
      <c r="I3871" s="60">
        <v>-61.96</v>
      </c>
    </row>
    <row r="3872" spans="1:9" x14ac:dyDescent="0.3">
      <c r="A3872" s="60" t="s">
        <v>2769</v>
      </c>
      <c r="B3872" s="60" t="s">
        <v>2770</v>
      </c>
      <c r="C3872" s="60">
        <v>9220.02</v>
      </c>
      <c r="E3872" s="60">
        <v>21.07</v>
      </c>
      <c r="G3872" s="60">
        <v>0</v>
      </c>
      <c r="H3872" s="60">
        <v>27.34</v>
      </c>
      <c r="I3872" s="60">
        <v>10.93</v>
      </c>
    </row>
    <row r="3873" spans="1:9" x14ac:dyDescent="0.3">
      <c r="A3873" s="60" t="s">
        <v>2771</v>
      </c>
      <c r="B3873" s="60" t="s">
        <v>2772</v>
      </c>
      <c r="C3873" s="60">
        <v>10110.33</v>
      </c>
      <c r="E3873" s="60">
        <v>21.24</v>
      </c>
      <c r="G3873" s="60">
        <v>0</v>
      </c>
      <c r="H3873" s="60">
        <v>27.47</v>
      </c>
      <c r="I3873" s="60">
        <v>10.93</v>
      </c>
    </row>
    <row r="3874" spans="1:9" x14ac:dyDescent="0.3">
      <c r="A3874" s="60" t="s">
        <v>2773</v>
      </c>
      <c r="B3874" s="60" t="s">
        <v>2774</v>
      </c>
      <c r="C3874" s="60">
        <v>4211.1400000000003</v>
      </c>
      <c r="E3874" s="60">
        <v>78.760000000000005</v>
      </c>
      <c r="G3874" s="60">
        <v>2.23</v>
      </c>
      <c r="H3874" s="60">
        <v>79.459999999999994</v>
      </c>
      <c r="I3874" s="60">
        <v>15.76</v>
      </c>
    </row>
    <row r="3875" spans="1:9" x14ac:dyDescent="0.3">
      <c r="A3875" s="60" t="s">
        <v>2775</v>
      </c>
      <c r="B3875" s="60" t="s">
        <v>2776</v>
      </c>
      <c r="C3875" s="60">
        <v>9967.6299999999992</v>
      </c>
      <c r="E3875" s="60">
        <v>52.76</v>
      </c>
      <c r="G3875" s="60">
        <v>0.98</v>
      </c>
      <c r="H3875" s="60">
        <v>54.89</v>
      </c>
      <c r="I3875" s="60">
        <v>331.26</v>
      </c>
    </row>
    <row r="3876" spans="1:9" x14ac:dyDescent="0.3">
      <c r="A3876" s="60" t="s">
        <v>2777</v>
      </c>
      <c r="B3876" s="60" t="s">
        <v>2778</v>
      </c>
      <c r="C3876" s="60">
        <v>8069.87</v>
      </c>
      <c r="E3876" s="60">
        <v>7.67</v>
      </c>
      <c r="G3876" s="60">
        <v>0</v>
      </c>
      <c r="H3876" s="60">
        <v>8.2100000000000009</v>
      </c>
      <c r="I3876" s="60">
        <v>32.409999999999997</v>
      </c>
    </row>
    <row r="3877" spans="1:9" x14ac:dyDescent="0.3">
      <c r="A3877" s="60" t="s">
        <v>6224</v>
      </c>
      <c r="B3877" s="60" t="s">
        <v>9589</v>
      </c>
      <c r="C3877" s="60">
        <v>26.35</v>
      </c>
      <c r="E3877" s="60">
        <v>1.24</v>
      </c>
      <c r="G3877" s="60">
        <v>0</v>
      </c>
      <c r="H3877" s="60">
        <v>1.5</v>
      </c>
      <c r="I3877" s="60">
        <v>-64.87</v>
      </c>
    </row>
    <row r="3878" spans="1:9" x14ac:dyDescent="0.3">
      <c r="A3878" s="60" t="s">
        <v>2779</v>
      </c>
      <c r="B3878" s="60" t="s">
        <v>2780</v>
      </c>
      <c r="C3878" s="60">
        <v>76764.42</v>
      </c>
      <c r="E3878" s="60">
        <v>53.84</v>
      </c>
      <c r="G3878" s="60">
        <v>3.42</v>
      </c>
      <c r="H3878" s="60">
        <v>55.41</v>
      </c>
      <c r="I3878" s="60">
        <v>15.13</v>
      </c>
    </row>
    <row r="3879" spans="1:9" x14ac:dyDescent="0.3">
      <c r="A3879" s="60" t="s">
        <v>6225</v>
      </c>
      <c r="B3879" s="60" t="s">
        <v>9590</v>
      </c>
      <c r="C3879" s="60">
        <v>180.57</v>
      </c>
      <c r="E3879" s="60">
        <v>14.58</v>
      </c>
      <c r="G3879" s="60">
        <v>2.4700000000000002</v>
      </c>
      <c r="H3879" s="60">
        <v>24.48</v>
      </c>
      <c r="I3879" s="60">
        <v>6.41</v>
      </c>
    </row>
    <row r="3880" spans="1:9" x14ac:dyDescent="0.3">
      <c r="A3880" s="60" t="s">
        <v>6226</v>
      </c>
      <c r="B3880" s="60" t="s">
        <v>9591</v>
      </c>
      <c r="C3880" s="60">
        <v>19.72</v>
      </c>
      <c r="E3880" s="60">
        <v>3.12</v>
      </c>
      <c r="G3880" s="60">
        <v>0</v>
      </c>
      <c r="H3880" s="60">
        <v>4.6900000000000004</v>
      </c>
      <c r="I3880" s="60">
        <v>-3.29</v>
      </c>
    </row>
    <row r="3881" spans="1:9" x14ac:dyDescent="0.3">
      <c r="A3881" s="60" t="s">
        <v>6227</v>
      </c>
      <c r="B3881" s="60" t="s">
        <v>9592</v>
      </c>
      <c r="C3881" s="60">
        <v>3379.94</v>
      </c>
      <c r="E3881" s="60">
        <v>82.72</v>
      </c>
      <c r="G3881" s="60">
        <v>0</v>
      </c>
      <c r="H3881" s="60">
        <v>116.2</v>
      </c>
      <c r="I3881" s="60">
        <v>-46.68</v>
      </c>
    </row>
    <row r="3882" spans="1:9" x14ac:dyDescent="0.3">
      <c r="A3882" s="60" t="s">
        <v>6228</v>
      </c>
      <c r="B3882" s="60" t="s">
        <v>9593</v>
      </c>
      <c r="C3882" s="60">
        <v>281.14</v>
      </c>
      <c r="E3882" s="60">
        <v>3.05</v>
      </c>
      <c r="G3882" s="60">
        <v>11.8</v>
      </c>
      <c r="H3882" s="60">
        <v>4.49</v>
      </c>
      <c r="I3882" s="60">
        <v>9.61</v>
      </c>
    </row>
    <row r="3883" spans="1:9" x14ac:dyDescent="0.3">
      <c r="A3883" s="60" t="s">
        <v>6229</v>
      </c>
      <c r="B3883" s="60" t="s">
        <v>9594</v>
      </c>
      <c r="C3883" s="60">
        <v>950.9</v>
      </c>
      <c r="E3883" s="60">
        <v>10.55</v>
      </c>
      <c r="G3883" s="60">
        <v>0</v>
      </c>
      <c r="H3883" s="60">
        <v>15.2</v>
      </c>
      <c r="I3883" s="60">
        <v>8.98</v>
      </c>
    </row>
    <row r="3884" spans="1:9" x14ac:dyDescent="0.3">
      <c r="A3884" s="60" t="s">
        <v>6230</v>
      </c>
      <c r="B3884" s="60" t="s">
        <v>9595</v>
      </c>
      <c r="C3884" s="60">
        <v>20.67</v>
      </c>
      <c r="E3884" s="60">
        <v>1.94</v>
      </c>
      <c r="G3884" s="60">
        <v>0</v>
      </c>
      <c r="H3884" s="60">
        <v>7.08</v>
      </c>
      <c r="I3884" s="60">
        <v>-41.76</v>
      </c>
    </row>
    <row r="3885" spans="1:9" x14ac:dyDescent="0.3">
      <c r="A3885" s="60" t="s">
        <v>6231</v>
      </c>
      <c r="B3885" s="60" t="s">
        <v>9596</v>
      </c>
      <c r="C3885" s="60">
        <v>902.17</v>
      </c>
      <c r="E3885" s="60">
        <v>24.95</v>
      </c>
      <c r="G3885" s="60">
        <v>2.08</v>
      </c>
      <c r="H3885" s="60">
        <v>25.18</v>
      </c>
      <c r="I3885" s="60">
        <v>5.81</v>
      </c>
    </row>
    <row r="3886" spans="1:9" x14ac:dyDescent="0.3">
      <c r="A3886" s="60" t="s">
        <v>2781</v>
      </c>
      <c r="B3886" s="60" t="s">
        <v>2782</v>
      </c>
      <c r="C3886" s="60">
        <v>3955.79</v>
      </c>
      <c r="E3886" s="60">
        <v>37.1</v>
      </c>
      <c r="G3886" s="60">
        <v>1.83</v>
      </c>
      <c r="H3886" s="60">
        <v>37.380000000000003</v>
      </c>
      <c r="I3886" s="60">
        <v>17.38</v>
      </c>
    </row>
    <row r="3887" spans="1:9" x14ac:dyDescent="0.3">
      <c r="A3887" s="60" t="s">
        <v>2783</v>
      </c>
      <c r="B3887" s="60" t="s">
        <v>2784</v>
      </c>
      <c r="C3887" s="60">
        <v>3081.86</v>
      </c>
      <c r="E3887" s="60">
        <v>68.849999999999994</v>
      </c>
      <c r="G3887" s="60">
        <v>1.39</v>
      </c>
      <c r="H3887" s="60">
        <v>69.45</v>
      </c>
      <c r="I3887" s="60">
        <v>10.01</v>
      </c>
    </row>
    <row r="3888" spans="1:9" x14ac:dyDescent="0.3">
      <c r="A3888" s="60" t="s">
        <v>6232</v>
      </c>
      <c r="B3888" s="60" t="s">
        <v>9597</v>
      </c>
      <c r="C3888" s="60">
        <v>750.61</v>
      </c>
      <c r="E3888" s="60">
        <v>35.979999999999997</v>
      </c>
      <c r="G3888" s="60">
        <v>2.3199999999999998</v>
      </c>
      <c r="H3888" s="60">
        <v>35.979999999999997</v>
      </c>
      <c r="I3888" s="60">
        <v>7.33</v>
      </c>
    </row>
    <row r="3889" spans="1:9" x14ac:dyDescent="0.3">
      <c r="A3889" s="60" t="s">
        <v>6233</v>
      </c>
      <c r="B3889" s="60" t="s">
        <v>9598</v>
      </c>
      <c r="C3889" s="60">
        <v>14.22</v>
      </c>
      <c r="E3889" s="60">
        <v>0.52990000000000004</v>
      </c>
      <c r="G3889" s="60">
        <v>0</v>
      </c>
      <c r="H3889" s="60">
        <v>1.73</v>
      </c>
      <c r="I3889" s="60">
        <v>-32.71</v>
      </c>
    </row>
    <row r="3890" spans="1:9" x14ac:dyDescent="0.3">
      <c r="A3890" s="60" t="s">
        <v>6234</v>
      </c>
      <c r="B3890" s="60" t="s">
        <v>9599</v>
      </c>
      <c r="C3890" s="60">
        <v>80.75</v>
      </c>
      <c r="E3890" s="60">
        <v>2.71</v>
      </c>
      <c r="G3890" s="60">
        <v>0</v>
      </c>
      <c r="H3890" s="60">
        <v>3.2</v>
      </c>
      <c r="I3890" s="60">
        <v>22.53</v>
      </c>
    </row>
    <row r="3891" spans="1:9" x14ac:dyDescent="0.3">
      <c r="A3891" s="60" t="s">
        <v>6235</v>
      </c>
      <c r="B3891" s="60" t="s">
        <v>9600</v>
      </c>
      <c r="C3891" s="60">
        <v>29612.52</v>
      </c>
      <c r="E3891" s="60">
        <v>5.04</v>
      </c>
      <c r="G3891" s="60">
        <v>0</v>
      </c>
      <c r="H3891" s="60">
        <v>9.61</v>
      </c>
      <c r="I3891" s="60">
        <v>3.25</v>
      </c>
    </row>
    <row r="3892" spans="1:9" x14ac:dyDescent="0.3">
      <c r="A3892" s="60" t="s">
        <v>6236</v>
      </c>
      <c r="B3892" s="60" t="s">
        <v>9601</v>
      </c>
      <c r="C3892" s="60">
        <v>16637.7</v>
      </c>
      <c r="E3892" s="60">
        <v>2.57</v>
      </c>
      <c r="G3892" s="60">
        <v>0</v>
      </c>
      <c r="H3892" s="60">
        <v>4.8</v>
      </c>
      <c r="I3892" s="60">
        <v>3.25</v>
      </c>
    </row>
    <row r="3893" spans="1:9" x14ac:dyDescent="0.3">
      <c r="A3893" s="60" t="s">
        <v>6237</v>
      </c>
      <c r="B3893" s="60" t="s">
        <v>9602</v>
      </c>
      <c r="C3893" s="60">
        <v>13.63</v>
      </c>
      <c r="E3893" s="60">
        <v>3.4500000000000003E-2</v>
      </c>
      <c r="G3893" s="60">
        <v>0</v>
      </c>
      <c r="H3893" s="60">
        <v>0.13</v>
      </c>
      <c r="I3893" s="60">
        <v>-59.1</v>
      </c>
    </row>
    <row r="3894" spans="1:9" x14ac:dyDescent="0.3">
      <c r="A3894" s="60" t="s">
        <v>6238</v>
      </c>
      <c r="B3894" s="60" t="s">
        <v>9603</v>
      </c>
      <c r="C3894" s="60">
        <v>69.959999999999994</v>
      </c>
      <c r="E3894" s="60">
        <v>1</v>
      </c>
      <c r="G3894" s="60">
        <v>0</v>
      </c>
      <c r="H3894" s="60">
        <v>2.58</v>
      </c>
      <c r="I3894" s="60">
        <v>-501.86</v>
      </c>
    </row>
    <row r="3895" spans="1:9" x14ac:dyDescent="0.3">
      <c r="A3895" s="60" t="s">
        <v>2785</v>
      </c>
      <c r="B3895" s="60" t="s">
        <v>2786</v>
      </c>
      <c r="C3895" s="60">
        <v>19634.78</v>
      </c>
      <c r="E3895" s="60">
        <v>38.14</v>
      </c>
      <c r="G3895" s="60">
        <v>3.84</v>
      </c>
      <c r="H3895" s="60">
        <v>45.38</v>
      </c>
      <c r="I3895" s="60">
        <v>23.83</v>
      </c>
    </row>
    <row r="3896" spans="1:9" x14ac:dyDescent="0.3">
      <c r="A3896" s="60" t="s">
        <v>6239</v>
      </c>
      <c r="B3896" s="60" t="s">
        <v>9604</v>
      </c>
      <c r="C3896" s="60">
        <v>612.82000000000005</v>
      </c>
      <c r="E3896" s="60">
        <v>11.53</v>
      </c>
      <c r="G3896" s="60">
        <v>2.78</v>
      </c>
      <c r="H3896" s="60">
        <v>17.36</v>
      </c>
      <c r="I3896" s="60">
        <v>16.57</v>
      </c>
    </row>
    <row r="3897" spans="1:9" x14ac:dyDescent="0.3">
      <c r="A3897" s="60" t="s">
        <v>6240</v>
      </c>
      <c r="B3897" s="60" t="s">
        <v>9605</v>
      </c>
      <c r="C3897" s="60">
        <v>83.17</v>
      </c>
      <c r="E3897" s="60">
        <v>11.2</v>
      </c>
      <c r="G3897" s="60">
        <v>3.93</v>
      </c>
      <c r="H3897" s="60">
        <v>13.61</v>
      </c>
      <c r="I3897" s="60">
        <v>0.45</v>
      </c>
    </row>
    <row r="3898" spans="1:9" x14ac:dyDescent="0.3">
      <c r="A3898" s="60" t="s">
        <v>2787</v>
      </c>
      <c r="B3898" s="60" t="s">
        <v>2788</v>
      </c>
      <c r="C3898" s="60">
        <v>17799.580000000002</v>
      </c>
      <c r="E3898" s="60">
        <v>82.95</v>
      </c>
      <c r="G3898" s="60">
        <v>2.31</v>
      </c>
      <c r="H3898" s="60">
        <v>102.73</v>
      </c>
      <c r="I3898" s="60">
        <v>15.29</v>
      </c>
    </row>
    <row r="3899" spans="1:9" x14ac:dyDescent="0.3">
      <c r="A3899" s="60" t="s">
        <v>6241</v>
      </c>
      <c r="B3899" s="60" t="s">
        <v>9606</v>
      </c>
      <c r="C3899" s="60">
        <v>74.44</v>
      </c>
      <c r="E3899" s="60">
        <v>6.16</v>
      </c>
      <c r="G3899" s="60">
        <v>0</v>
      </c>
      <c r="H3899" s="60">
        <v>7.09</v>
      </c>
      <c r="I3899" s="60">
        <v>14.86</v>
      </c>
    </row>
    <row r="3900" spans="1:9" x14ac:dyDescent="0.3">
      <c r="A3900" s="60" t="s">
        <v>6242</v>
      </c>
      <c r="B3900" s="60" t="s">
        <v>9607</v>
      </c>
      <c r="C3900" s="60">
        <v>7.85</v>
      </c>
      <c r="E3900" s="60">
        <v>1.26</v>
      </c>
      <c r="G3900" s="60">
        <v>0</v>
      </c>
      <c r="H3900" s="60">
        <v>2.13</v>
      </c>
      <c r="I3900" s="60">
        <v>-124.37</v>
      </c>
    </row>
    <row r="3901" spans="1:9" x14ac:dyDescent="0.3">
      <c r="A3901" s="60" t="s">
        <v>6243</v>
      </c>
      <c r="B3901" s="60" t="s">
        <v>9608</v>
      </c>
      <c r="C3901" s="60">
        <v>1971.9</v>
      </c>
      <c r="E3901" s="60">
        <v>15.72</v>
      </c>
      <c r="G3901" s="60">
        <v>0</v>
      </c>
      <c r="H3901" s="60">
        <v>20.84</v>
      </c>
      <c r="I3901" s="60">
        <v>7.52</v>
      </c>
    </row>
    <row r="3902" spans="1:9" x14ac:dyDescent="0.3">
      <c r="A3902" s="60" t="s">
        <v>6244</v>
      </c>
      <c r="B3902" s="60" t="s">
        <v>9609</v>
      </c>
      <c r="C3902" s="60">
        <v>219</v>
      </c>
      <c r="E3902" s="60">
        <v>19.350000000000001</v>
      </c>
      <c r="G3902" s="60">
        <v>0</v>
      </c>
      <c r="H3902" s="60">
        <v>21.89</v>
      </c>
      <c r="I3902" s="60">
        <v>2.82</v>
      </c>
    </row>
    <row r="3903" spans="1:9" x14ac:dyDescent="0.3">
      <c r="A3903" s="60" t="s">
        <v>6245</v>
      </c>
      <c r="B3903" s="60" t="s">
        <v>9610</v>
      </c>
      <c r="C3903" s="60">
        <v>145.94999999999999</v>
      </c>
      <c r="E3903" s="60">
        <v>11.45</v>
      </c>
      <c r="G3903" s="60">
        <v>0</v>
      </c>
      <c r="H3903" s="60">
        <v>16.29</v>
      </c>
      <c r="I3903" s="60">
        <v>-53.96</v>
      </c>
    </row>
    <row r="3904" spans="1:9" x14ac:dyDescent="0.3">
      <c r="A3904" s="60" t="s">
        <v>6246</v>
      </c>
      <c r="B3904" s="60" t="s">
        <v>9611</v>
      </c>
      <c r="C3904" s="60">
        <v>351.66</v>
      </c>
      <c r="E3904" s="60">
        <v>15.07</v>
      </c>
      <c r="G3904" s="60">
        <v>0</v>
      </c>
      <c r="H3904" s="60">
        <v>15.07</v>
      </c>
      <c r="I3904" s="60">
        <v>8.41</v>
      </c>
    </row>
    <row r="3905" spans="1:9" x14ac:dyDescent="0.3">
      <c r="A3905" s="60" t="s">
        <v>2789</v>
      </c>
      <c r="B3905" s="60" t="s">
        <v>2790</v>
      </c>
      <c r="C3905" s="60">
        <v>3145.64</v>
      </c>
      <c r="E3905" s="60">
        <v>14.67</v>
      </c>
      <c r="G3905" s="60">
        <v>7.0000000000000007E-2</v>
      </c>
      <c r="H3905" s="60">
        <v>14.77</v>
      </c>
      <c r="I3905" s="60">
        <v>12.73</v>
      </c>
    </row>
    <row r="3906" spans="1:9" x14ac:dyDescent="0.3">
      <c r="A3906" s="60" t="s">
        <v>6247</v>
      </c>
      <c r="B3906" s="60" t="s">
        <v>9612</v>
      </c>
      <c r="C3906" s="60">
        <v>290.42</v>
      </c>
      <c r="E3906" s="60">
        <v>6.25</v>
      </c>
      <c r="G3906" s="60">
        <v>0</v>
      </c>
      <c r="H3906" s="60">
        <v>7.9</v>
      </c>
      <c r="I3906" s="60">
        <v>22.29</v>
      </c>
    </row>
    <row r="3907" spans="1:9" x14ac:dyDescent="0.3">
      <c r="A3907" s="60" t="s">
        <v>2791</v>
      </c>
      <c r="B3907" s="60" t="s">
        <v>2792</v>
      </c>
      <c r="C3907" s="60">
        <v>199721.03</v>
      </c>
      <c r="E3907" s="60">
        <v>49.22</v>
      </c>
      <c r="G3907" s="60">
        <v>6.49</v>
      </c>
      <c r="H3907" s="60">
        <v>55.81</v>
      </c>
      <c r="I3907" s="60">
        <v>3.48</v>
      </c>
    </row>
    <row r="3908" spans="1:9" x14ac:dyDescent="0.3">
      <c r="A3908" s="60" t="s">
        <v>6248</v>
      </c>
      <c r="B3908" s="60" t="s">
        <v>9613</v>
      </c>
      <c r="C3908" s="60">
        <v>211163.8</v>
      </c>
      <c r="E3908" s="60">
        <v>52.04</v>
      </c>
      <c r="G3908" s="60">
        <v>7.23</v>
      </c>
      <c r="H3908" s="60">
        <v>57.51</v>
      </c>
      <c r="I3908" s="60">
        <v>3.48</v>
      </c>
    </row>
    <row r="3909" spans="1:9" x14ac:dyDescent="0.3">
      <c r="A3909" s="60" t="s">
        <v>2793</v>
      </c>
      <c r="B3909" s="60" t="s">
        <v>2794</v>
      </c>
      <c r="C3909" s="60">
        <v>10518.86</v>
      </c>
      <c r="E3909" s="60">
        <v>15.07</v>
      </c>
      <c r="G3909" s="60">
        <v>2.4700000000000002</v>
      </c>
      <c r="H3909" s="60">
        <v>17.850000000000001</v>
      </c>
      <c r="I3909" s="60">
        <v>8.57</v>
      </c>
    </row>
    <row r="3910" spans="1:9" x14ac:dyDescent="0.3">
      <c r="A3910" s="60" t="s">
        <v>6249</v>
      </c>
      <c r="B3910" s="60" t="s">
        <v>9614</v>
      </c>
      <c r="C3910" s="60">
        <v>2275.02</v>
      </c>
      <c r="E3910" s="60">
        <v>52.77</v>
      </c>
      <c r="G3910" s="60">
        <v>0</v>
      </c>
      <c r="H3910" s="60">
        <v>65.41</v>
      </c>
      <c r="I3910" s="60">
        <v>-40.090000000000003</v>
      </c>
    </row>
    <row r="3911" spans="1:9" x14ac:dyDescent="0.3">
      <c r="A3911" s="60" t="s">
        <v>6250</v>
      </c>
      <c r="B3911" s="60" t="s">
        <v>9615</v>
      </c>
      <c r="C3911" s="60">
        <v>586.75</v>
      </c>
      <c r="E3911" s="60">
        <v>13.41</v>
      </c>
      <c r="G3911" s="60">
        <v>0</v>
      </c>
      <c r="H3911" s="60">
        <v>16.489999999999998</v>
      </c>
      <c r="I3911" s="60">
        <v>1.1200000000000001</v>
      </c>
    </row>
    <row r="3912" spans="1:9" x14ac:dyDescent="0.3">
      <c r="A3912" s="60" t="s">
        <v>2795</v>
      </c>
      <c r="B3912" s="60" t="s">
        <v>2796</v>
      </c>
      <c r="C3912" s="60">
        <v>7669.27</v>
      </c>
      <c r="E3912" s="60">
        <v>46.3</v>
      </c>
      <c r="G3912" s="60">
        <v>0.6</v>
      </c>
      <c r="H3912" s="60">
        <v>54.45</v>
      </c>
      <c r="I3912" s="60">
        <v>8.8699999999999992</v>
      </c>
    </row>
    <row r="3913" spans="1:9" x14ac:dyDescent="0.3">
      <c r="A3913" s="60" t="s">
        <v>2797</v>
      </c>
      <c r="B3913" s="60" t="s">
        <v>2798</v>
      </c>
      <c r="C3913" s="60">
        <v>8644.0300000000007</v>
      </c>
      <c r="E3913" s="60">
        <v>211.48</v>
      </c>
      <c r="G3913" s="60">
        <v>2.1800000000000002</v>
      </c>
      <c r="H3913" s="60">
        <v>213.07</v>
      </c>
      <c r="I3913" s="60">
        <v>12.5</v>
      </c>
    </row>
    <row r="3914" spans="1:9" x14ac:dyDescent="0.3">
      <c r="A3914" s="60" t="s">
        <v>6251</v>
      </c>
      <c r="B3914" s="60" t="s">
        <v>9616</v>
      </c>
      <c r="C3914" s="60">
        <v>611.92999999999995</v>
      </c>
      <c r="E3914" s="60">
        <v>16.95</v>
      </c>
      <c r="G3914" s="60">
        <v>2.6</v>
      </c>
      <c r="H3914" s="60">
        <v>18.600000000000001</v>
      </c>
      <c r="I3914" s="60">
        <v>8.42</v>
      </c>
    </row>
    <row r="3915" spans="1:9" x14ac:dyDescent="0.3">
      <c r="A3915" s="60" t="s">
        <v>6252</v>
      </c>
      <c r="B3915" s="60" t="s">
        <v>9617</v>
      </c>
      <c r="C3915" s="60">
        <v>58.69</v>
      </c>
      <c r="E3915" s="60">
        <v>4.2</v>
      </c>
      <c r="G3915" s="60">
        <v>0</v>
      </c>
      <c r="H3915" s="60">
        <v>5.9</v>
      </c>
      <c r="I3915" s="60">
        <v>-656.09</v>
      </c>
    </row>
    <row r="3916" spans="1:9" x14ac:dyDescent="0.3">
      <c r="A3916" s="60" t="s">
        <v>6253</v>
      </c>
      <c r="B3916" s="60" t="s">
        <v>9618</v>
      </c>
      <c r="C3916" s="60">
        <v>2.81</v>
      </c>
      <c r="E3916" s="60">
        <v>5.2999999999999999E-2</v>
      </c>
      <c r="G3916" s="60">
        <v>0</v>
      </c>
      <c r="H3916" s="60">
        <v>0.22</v>
      </c>
      <c r="I3916" s="60">
        <v>-247.35</v>
      </c>
    </row>
    <row r="3917" spans="1:9" x14ac:dyDescent="0.3">
      <c r="A3917" s="60" t="s">
        <v>6254</v>
      </c>
      <c r="B3917" s="60" t="s">
        <v>9619</v>
      </c>
      <c r="C3917" s="60">
        <v>51.94</v>
      </c>
      <c r="E3917" s="60">
        <v>2.16</v>
      </c>
      <c r="G3917" s="60">
        <v>0</v>
      </c>
      <c r="H3917" s="60">
        <v>5.36</v>
      </c>
      <c r="I3917" s="60">
        <v>-62.47</v>
      </c>
    </row>
    <row r="3918" spans="1:9" x14ac:dyDescent="0.3">
      <c r="A3918" s="60" t="s">
        <v>2799</v>
      </c>
      <c r="B3918" s="60" t="s">
        <v>2800</v>
      </c>
      <c r="C3918" s="60">
        <v>6895.49</v>
      </c>
      <c r="E3918" s="60">
        <v>65.989999999999995</v>
      </c>
      <c r="G3918" s="60">
        <v>3.03</v>
      </c>
      <c r="H3918" s="60">
        <v>85.3</v>
      </c>
      <c r="I3918" s="60">
        <v>6.61</v>
      </c>
    </row>
    <row r="3919" spans="1:9" x14ac:dyDescent="0.3">
      <c r="A3919" s="60" t="s">
        <v>6255</v>
      </c>
      <c r="B3919" s="60" t="s">
        <v>9620</v>
      </c>
      <c r="C3919" s="60">
        <v>366.25</v>
      </c>
      <c r="E3919" s="60">
        <v>9.5</v>
      </c>
      <c r="G3919" s="60">
        <v>0</v>
      </c>
      <c r="H3919" s="60">
        <v>9.98</v>
      </c>
      <c r="I3919" s="60">
        <v>18.09</v>
      </c>
    </row>
    <row r="3920" spans="1:9" x14ac:dyDescent="0.3">
      <c r="A3920" s="60" t="s">
        <v>2801</v>
      </c>
      <c r="B3920" s="60" t="s">
        <v>2802</v>
      </c>
      <c r="C3920" s="60">
        <v>41922.22</v>
      </c>
      <c r="E3920" s="60">
        <v>397.48</v>
      </c>
      <c r="G3920" s="60">
        <v>0</v>
      </c>
      <c r="H3920" s="60">
        <v>587.09</v>
      </c>
      <c r="I3920" s="60">
        <v>21.51</v>
      </c>
    </row>
    <row r="3921" spans="1:9" x14ac:dyDescent="0.3">
      <c r="A3921" s="60" t="s">
        <v>6256</v>
      </c>
      <c r="B3921" s="60" t="s">
        <v>9621</v>
      </c>
      <c r="C3921" s="60">
        <v>515.16</v>
      </c>
      <c r="E3921" s="60">
        <v>12.29</v>
      </c>
      <c r="G3921" s="60">
        <v>0</v>
      </c>
      <c r="H3921" s="60">
        <v>12.29</v>
      </c>
      <c r="I3921" s="60">
        <v>-1.55</v>
      </c>
    </row>
    <row r="3922" spans="1:9" x14ac:dyDescent="0.3">
      <c r="A3922" s="60" t="s">
        <v>6257</v>
      </c>
      <c r="B3922" s="60" t="s">
        <v>9622</v>
      </c>
      <c r="C3922" s="60">
        <v>248.64</v>
      </c>
      <c r="E3922" s="60">
        <v>22</v>
      </c>
      <c r="G3922" s="60">
        <v>3.09</v>
      </c>
      <c r="H3922" s="60">
        <v>26.48</v>
      </c>
      <c r="I3922" s="60">
        <v>5.31</v>
      </c>
    </row>
    <row r="3923" spans="1:9" x14ac:dyDescent="0.3">
      <c r="A3923" s="60" t="s">
        <v>6258</v>
      </c>
      <c r="B3923" s="60" t="s">
        <v>9623</v>
      </c>
      <c r="C3923" s="60">
        <v>77.06</v>
      </c>
      <c r="E3923" s="60">
        <v>6</v>
      </c>
      <c r="G3923" s="60">
        <v>4</v>
      </c>
      <c r="H3923" s="60">
        <v>7.05</v>
      </c>
      <c r="I3923" s="60">
        <v>-5.81</v>
      </c>
    </row>
    <row r="3924" spans="1:9" x14ac:dyDescent="0.3">
      <c r="A3924" s="60" t="s">
        <v>6259</v>
      </c>
      <c r="B3924" s="60" t="s">
        <v>9624</v>
      </c>
      <c r="C3924" s="60">
        <v>7.62</v>
      </c>
      <c r="E3924" s="60">
        <v>4.13</v>
      </c>
      <c r="G3924" s="60">
        <v>0</v>
      </c>
      <c r="H3924" s="60">
        <v>7.29</v>
      </c>
      <c r="I3924" s="60">
        <v>-7.23</v>
      </c>
    </row>
    <row r="3925" spans="1:9" x14ac:dyDescent="0.3">
      <c r="A3925" s="60" t="s">
        <v>6260</v>
      </c>
      <c r="B3925" s="60" t="s">
        <v>9625</v>
      </c>
      <c r="C3925" s="60">
        <v>174.7</v>
      </c>
      <c r="E3925" s="60">
        <v>5.95</v>
      </c>
      <c r="G3925" s="60">
        <v>0</v>
      </c>
      <c r="H3925" s="60">
        <v>10.51</v>
      </c>
      <c r="I3925" s="60">
        <v>-18.7</v>
      </c>
    </row>
    <row r="3926" spans="1:9" x14ac:dyDescent="0.3">
      <c r="A3926" s="60" t="s">
        <v>6261</v>
      </c>
      <c r="B3926" s="60" t="s">
        <v>9626</v>
      </c>
      <c r="C3926" s="60">
        <v>3.4</v>
      </c>
      <c r="E3926" s="60">
        <v>0.17</v>
      </c>
      <c r="G3926" s="60">
        <v>0</v>
      </c>
      <c r="H3926" s="60">
        <v>0.25</v>
      </c>
      <c r="I3926" s="60">
        <v>1.75</v>
      </c>
    </row>
    <row r="3927" spans="1:9" x14ac:dyDescent="0.3">
      <c r="A3927" s="60" t="s">
        <v>6262</v>
      </c>
      <c r="B3927" s="60" t="s">
        <v>9627</v>
      </c>
      <c r="C3927" s="60">
        <v>608</v>
      </c>
      <c r="E3927" s="60">
        <v>1.79</v>
      </c>
      <c r="G3927" s="60">
        <v>0</v>
      </c>
      <c r="H3927" s="60">
        <v>3.74</v>
      </c>
      <c r="I3927" s="60">
        <v>-22.6</v>
      </c>
    </row>
    <row r="3928" spans="1:9" x14ac:dyDescent="0.3">
      <c r="A3928" s="60" t="s">
        <v>6263</v>
      </c>
      <c r="B3928" s="60" t="s">
        <v>9628</v>
      </c>
      <c r="C3928" s="60">
        <v>104.25</v>
      </c>
      <c r="E3928" s="60">
        <v>8.57</v>
      </c>
      <c r="G3928" s="60">
        <v>0</v>
      </c>
      <c r="H3928" s="60">
        <v>9.91</v>
      </c>
      <c r="I3928" s="60">
        <v>-57.17</v>
      </c>
    </row>
    <row r="3929" spans="1:9" x14ac:dyDescent="0.3">
      <c r="A3929" s="60" t="s">
        <v>6264</v>
      </c>
      <c r="B3929" s="60" t="s">
        <v>9629</v>
      </c>
      <c r="C3929" s="60">
        <v>16.420000000000002</v>
      </c>
      <c r="E3929" s="60">
        <v>0.435</v>
      </c>
      <c r="G3929" s="60">
        <v>0</v>
      </c>
      <c r="H3929" s="60">
        <v>0.56999999999999995</v>
      </c>
      <c r="I3929" s="60">
        <v>2.9</v>
      </c>
    </row>
    <row r="3930" spans="1:9" x14ac:dyDescent="0.3">
      <c r="A3930" s="60" t="s">
        <v>2803</v>
      </c>
      <c r="B3930" s="60" t="s">
        <v>2804</v>
      </c>
      <c r="C3930" s="60">
        <v>18921.46</v>
      </c>
      <c r="E3930" s="60">
        <v>12.91</v>
      </c>
      <c r="G3930" s="60">
        <v>5.35</v>
      </c>
      <c r="H3930" s="60">
        <v>14.34</v>
      </c>
      <c r="I3930" s="60">
        <v>5.86</v>
      </c>
    </row>
    <row r="3931" spans="1:9" x14ac:dyDescent="0.3">
      <c r="A3931" s="60" t="s">
        <v>6265</v>
      </c>
      <c r="B3931" s="60" t="s">
        <v>9630</v>
      </c>
      <c r="C3931" s="60">
        <v>3889.29</v>
      </c>
      <c r="E3931" s="60">
        <v>17.88</v>
      </c>
      <c r="G3931" s="60">
        <v>1.1200000000000001</v>
      </c>
      <c r="H3931" s="60">
        <v>18.98</v>
      </c>
      <c r="I3931" s="60">
        <v>-17.64</v>
      </c>
    </row>
    <row r="3932" spans="1:9" x14ac:dyDescent="0.3">
      <c r="A3932" s="60" t="s">
        <v>6266</v>
      </c>
      <c r="B3932" s="60" t="s">
        <v>9631</v>
      </c>
      <c r="C3932" s="60">
        <v>620.04</v>
      </c>
      <c r="E3932" s="60">
        <v>11.51</v>
      </c>
      <c r="G3932" s="60">
        <v>5.21</v>
      </c>
      <c r="H3932" s="60">
        <v>13.95</v>
      </c>
      <c r="I3932" s="60">
        <v>-16.34</v>
      </c>
    </row>
    <row r="3933" spans="1:9" x14ac:dyDescent="0.3">
      <c r="A3933" s="60" t="s">
        <v>6267</v>
      </c>
      <c r="B3933" s="60" t="s">
        <v>9632</v>
      </c>
      <c r="C3933" s="60">
        <v>62.09</v>
      </c>
      <c r="E3933" s="60">
        <v>4.99</v>
      </c>
      <c r="G3933" s="60">
        <v>0</v>
      </c>
      <c r="H3933" s="60">
        <v>6.54</v>
      </c>
      <c r="I3933" s="60">
        <v>-156.93</v>
      </c>
    </row>
    <row r="3934" spans="1:9" x14ac:dyDescent="0.3">
      <c r="A3934" s="60" t="s">
        <v>6268</v>
      </c>
      <c r="B3934" s="60" t="s">
        <v>9633</v>
      </c>
      <c r="C3934" s="60">
        <v>1525.07</v>
      </c>
      <c r="E3934" s="60">
        <v>29.05</v>
      </c>
      <c r="G3934" s="60">
        <v>0</v>
      </c>
      <c r="H3934" s="60">
        <v>37.97</v>
      </c>
      <c r="I3934" s="60">
        <v>-21.37</v>
      </c>
    </row>
    <row r="3935" spans="1:9" x14ac:dyDescent="0.3">
      <c r="A3935" s="60" t="s">
        <v>6269</v>
      </c>
      <c r="B3935" s="60" t="s">
        <v>9634</v>
      </c>
      <c r="C3935" s="60">
        <v>570.66</v>
      </c>
      <c r="E3935" s="60">
        <v>86.7</v>
      </c>
      <c r="G3935" s="60">
        <v>0</v>
      </c>
      <c r="H3935" s="60">
        <v>86.76</v>
      </c>
      <c r="I3935" s="60">
        <v>6.16</v>
      </c>
    </row>
    <row r="3936" spans="1:9" x14ac:dyDescent="0.3">
      <c r="A3936" s="60" t="s">
        <v>2805</v>
      </c>
      <c r="B3936" s="60" t="s">
        <v>2806</v>
      </c>
      <c r="C3936" s="60">
        <v>1453.54</v>
      </c>
      <c r="E3936" s="60">
        <v>22.01</v>
      </c>
      <c r="G3936" s="60">
        <v>2.4500000000000002</v>
      </c>
      <c r="H3936" s="60">
        <v>23.17</v>
      </c>
      <c r="I3936" s="60">
        <v>2.1800000000000002</v>
      </c>
    </row>
    <row r="3937" spans="1:9" x14ac:dyDescent="0.3">
      <c r="A3937" s="60" t="s">
        <v>6270</v>
      </c>
      <c r="B3937" s="60" t="s">
        <v>9635</v>
      </c>
      <c r="C3937" s="60">
        <v>27.42</v>
      </c>
      <c r="E3937" s="60">
        <v>0.28010000000000002</v>
      </c>
      <c r="G3937" s="60">
        <v>0</v>
      </c>
      <c r="H3937" s="60">
        <v>2.17</v>
      </c>
      <c r="I3937" s="60">
        <v>-45.99</v>
      </c>
    </row>
    <row r="3938" spans="1:9" x14ac:dyDescent="0.3">
      <c r="A3938" s="60" t="s">
        <v>2807</v>
      </c>
      <c r="B3938" s="60" t="s">
        <v>2808</v>
      </c>
      <c r="C3938" s="60">
        <v>16322.73</v>
      </c>
      <c r="E3938" s="60">
        <v>13.26</v>
      </c>
      <c r="G3938" s="60">
        <v>1.96</v>
      </c>
      <c r="H3938" s="60">
        <v>13.53</v>
      </c>
      <c r="I3938" s="60">
        <v>7.03</v>
      </c>
    </row>
    <row r="3939" spans="1:9" x14ac:dyDescent="0.3">
      <c r="A3939" s="60" t="s">
        <v>6271</v>
      </c>
      <c r="B3939" s="60" t="s">
        <v>9636</v>
      </c>
      <c r="C3939" s="60">
        <v>14.14</v>
      </c>
      <c r="E3939" s="60">
        <v>1.6</v>
      </c>
      <c r="G3939" s="60">
        <v>5</v>
      </c>
      <c r="H3939" s="60">
        <v>4.55</v>
      </c>
      <c r="I3939" s="60">
        <v>-2.04</v>
      </c>
    </row>
    <row r="3940" spans="1:9" x14ac:dyDescent="0.3">
      <c r="A3940" s="60" t="s">
        <v>6272</v>
      </c>
      <c r="B3940" s="60" t="s">
        <v>9637</v>
      </c>
      <c r="C3940" s="60">
        <v>384.88</v>
      </c>
      <c r="E3940" s="60">
        <v>4.3</v>
      </c>
      <c r="G3940" s="60">
        <v>0</v>
      </c>
      <c r="H3940" s="60">
        <v>8.35</v>
      </c>
      <c r="I3940" s="60">
        <v>-0.98</v>
      </c>
    </row>
    <row r="3941" spans="1:9" x14ac:dyDescent="0.3">
      <c r="A3941" s="60" t="s">
        <v>2809</v>
      </c>
      <c r="B3941" s="60" t="s">
        <v>2810</v>
      </c>
      <c r="C3941" s="60">
        <v>7783.29</v>
      </c>
      <c r="E3941" s="60">
        <v>121.22</v>
      </c>
      <c r="G3941" s="60">
        <v>1.35</v>
      </c>
      <c r="H3941" s="60">
        <v>121.22</v>
      </c>
      <c r="I3941" s="60">
        <v>9.14</v>
      </c>
    </row>
    <row r="3942" spans="1:9" x14ac:dyDescent="0.3">
      <c r="A3942" s="60" t="s">
        <v>6273</v>
      </c>
      <c r="B3942" s="60" t="s">
        <v>9638</v>
      </c>
      <c r="C3942" s="60">
        <v>3714.43</v>
      </c>
      <c r="E3942" s="60">
        <v>23.69</v>
      </c>
      <c r="G3942" s="60">
        <v>3.71</v>
      </c>
      <c r="H3942" s="60">
        <v>24.45</v>
      </c>
      <c r="I3942" s="60">
        <v>-20.69</v>
      </c>
    </row>
    <row r="3943" spans="1:9" x14ac:dyDescent="0.3">
      <c r="A3943" s="60" t="s">
        <v>6274</v>
      </c>
      <c r="B3943" s="60" t="s">
        <v>9639</v>
      </c>
      <c r="C3943" s="60">
        <v>117.3</v>
      </c>
      <c r="E3943" s="60">
        <v>24.544599999999999</v>
      </c>
      <c r="G3943" s="60">
        <v>3.3</v>
      </c>
      <c r="H3943" s="60">
        <v>25.16</v>
      </c>
      <c r="I3943" s="60">
        <v>10.42</v>
      </c>
    </row>
    <row r="3944" spans="1:9" x14ac:dyDescent="0.3">
      <c r="A3944" s="60" t="s">
        <v>2811</v>
      </c>
      <c r="B3944" s="60" t="s">
        <v>2812</v>
      </c>
      <c r="C3944" s="60">
        <v>1115.0999999999999</v>
      </c>
      <c r="E3944" s="60">
        <v>32.96</v>
      </c>
      <c r="G3944" s="60">
        <v>0</v>
      </c>
      <c r="H3944" s="60">
        <v>33.42</v>
      </c>
      <c r="I3944" s="60">
        <v>10.16</v>
      </c>
    </row>
    <row r="3945" spans="1:9" x14ac:dyDescent="0.3">
      <c r="A3945" s="60" t="s">
        <v>2813</v>
      </c>
      <c r="B3945" s="60" t="s">
        <v>2814</v>
      </c>
      <c r="C3945" s="60">
        <v>4448.67</v>
      </c>
      <c r="E3945" s="60">
        <v>68.11</v>
      </c>
      <c r="G3945" s="60">
        <v>1.35</v>
      </c>
      <c r="H3945" s="60">
        <v>86.02</v>
      </c>
      <c r="I3945" s="60">
        <v>3.65</v>
      </c>
    </row>
    <row r="3946" spans="1:9" x14ac:dyDescent="0.3">
      <c r="A3946" s="60" t="s">
        <v>6275</v>
      </c>
      <c r="B3946" s="60" t="s">
        <v>9640</v>
      </c>
      <c r="C3946" s="60">
        <v>145.54</v>
      </c>
      <c r="E3946" s="60">
        <v>2.75</v>
      </c>
      <c r="G3946" s="60">
        <v>0</v>
      </c>
      <c r="H3946" s="60">
        <v>10.58</v>
      </c>
      <c r="I3946" s="60">
        <v>-70.38</v>
      </c>
    </row>
    <row r="3947" spans="1:9" x14ac:dyDescent="0.3">
      <c r="A3947" s="60" t="s">
        <v>6276</v>
      </c>
      <c r="B3947" s="60" t="s">
        <v>9641</v>
      </c>
      <c r="C3947" s="60">
        <v>567.89</v>
      </c>
      <c r="E3947" s="60">
        <v>21.45</v>
      </c>
      <c r="G3947" s="60">
        <v>0</v>
      </c>
      <c r="H3947" s="60">
        <v>24.78</v>
      </c>
      <c r="I3947" s="60">
        <v>-24.21</v>
      </c>
    </row>
    <row r="3948" spans="1:9" x14ac:dyDescent="0.3">
      <c r="A3948" s="60" t="s">
        <v>6277</v>
      </c>
      <c r="B3948" s="60" t="s">
        <v>9642</v>
      </c>
      <c r="C3948" s="60">
        <v>1009.31</v>
      </c>
      <c r="E3948" s="60">
        <v>53.2</v>
      </c>
      <c r="G3948" s="60">
        <v>3.08</v>
      </c>
      <c r="H3948" s="60">
        <v>76.31</v>
      </c>
      <c r="I3948" s="60">
        <v>33.89</v>
      </c>
    </row>
    <row r="3949" spans="1:9" x14ac:dyDescent="0.3">
      <c r="A3949" s="60" t="s">
        <v>6278</v>
      </c>
      <c r="B3949" s="60" t="s">
        <v>9643</v>
      </c>
      <c r="C3949" s="60">
        <v>657.95</v>
      </c>
      <c r="E3949" s="60">
        <v>14.22</v>
      </c>
      <c r="G3949" s="60">
        <v>0</v>
      </c>
      <c r="H3949" s="60">
        <v>17.45</v>
      </c>
      <c r="I3949" s="60">
        <v>1.53</v>
      </c>
    </row>
    <row r="3950" spans="1:9" x14ac:dyDescent="0.3">
      <c r="A3950" s="60" t="s">
        <v>6279</v>
      </c>
      <c r="B3950" s="60" t="s">
        <v>9644</v>
      </c>
      <c r="C3950" s="60">
        <v>5.19</v>
      </c>
      <c r="E3950" s="60">
        <v>0.64500000000000002</v>
      </c>
      <c r="G3950" s="60">
        <v>0</v>
      </c>
      <c r="H3950" s="60">
        <v>17</v>
      </c>
      <c r="I3950" s="60">
        <v>-782.18</v>
      </c>
    </row>
    <row r="3951" spans="1:9" x14ac:dyDescent="0.3">
      <c r="A3951" s="60" t="s">
        <v>2815</v>
      </c>
      <c r="B3951" s="60" t="s">
        <v>2816</v>
      </c>
      <c r="C3951" s="60">
        <v>1404.94</v>
      </c>
      <c r="E3951" s="60">
        <v>34.51</v>
      </c>
      <c r="G3951" s="60">
        <v>0</v>
      </c>
      <c r="H3951" s="60">
        <v>93.36</v>
      </c>
      <c r="I3951" s="60">
        <v>9.4700000000000006</v>
      </c>
    </row>
    <row r="3952" spans="1:9" x14ac:dyDescent="0.3">
      <c r="A3952" s="60" t="s">
        <v>2817</v>
      </c>
      <c r="B3952" s="60" t="s">
        <v>2818</v>
      </c>
      <c r="C3952" s="60">
        <v>5768.94</v>
      </c>
      <c r="E3952" s="60">
        <v>44.76</v>
      </c>
      <c r="G3952" s="60">
        <v>1.97</v>
      </c>
      <c r="H3952" s="60">
        <v>52.03</v>
      </c>
      <c r="I3952" s="60">
        <v>34.090000000000003</v>
      </c>
    </row>
    <row r="3953" spans="1:9" x14ac:dyDescent="0.3">
      <c r="A3953" s="60" t="s">
        <v>6280</v>
      </c>
      <c r="B3953" s="60" t="s">
        <v>9645</v>
      </c>
      <c r="C3953" s="60">
        <v>27.67</v>
      </c>
      <c r="E3953" s="60">
        <v>3.5</v>
      </c>
      <c r="G3953" s="60">
        <v>0</v>
      </c>
      <c r="H3953" s="60">
        <v>6.57</v>
      </c>
      <c r="I3953" s="60">
        <v>-6.9</v>
      </c>
    </row>
    <row r="3954" spans="1:9" x14ac:dyDescent="0.3">
      <c r="A3954" s="60" t="s">
        <v>2819</v>
      </c>
      <c r="B3954" s="60" t="s">
        <v>2820</v>
      </c>
      <c r="C3954" s="60">
        <v>2804.31</v>
      </c>
      <c r="E3954" s="60">
        <v>54.98</v>
      </c>
      <c r="G3954" s="60">
        <v>5.46</v>
      </c>
      <c r="H3954" s="60">
        <v>56.59</v>
      </c>
      <c r="I3954" s="60">
        <v>42.03</v>
      </c>
    </row>
    <row r="3955" spans="1:9" x14ac:dyDescent="0.3">
      <c r="A3955" s="60" t="s">
        <v>158</v>
      </c>
      <c r="B3955" s="60" t="s">
        <v>5</v>
      </c>
      <c r="C3955" s="60">
        <v>14193.47</v>
      </c>
      <c r="E3955" s="60">
        <v>79.03</v>
      </c>
      <c r="G3955" s="60">
        <v>0</v>
      </c>
      <c r="H3955" s="60">
        <v>83.65</v>
      </c>
      <c r="I3955" s="60">
        <v>18.93</v>
      </c>
    </row>
    <row r="3956" spans="1:9" x14ac:dyDescent="0.3">
      <c r="A3956" s="60" t="s">
        <v>6281</v>
      </c>
      <c r="B3956" s="60" t="s">
        <v>9646</v>
      </c>
      <c r="C3956" s="60">
        <v>6.31</v>
      </c>
      <c r="E3956" s="60">
        <v>0.04</v>
      </c>
      <c r="G3956" s="60">
        <v>0</v>
      </c>
      <c r="H3956" s="60">
        <v>7.0000000000000007E-2</v>
      </c>
      <c r="I3956" s="60">
        <v>-1.78</v>
      </c>
    </row>
    <row r="3957" spans="1:9" x14ac:dyDescent="0.3">
      <c r="A3957" s="60" t="s">
        <v>6282</v>
      </c>
      <c r="B3957" s="60" t="s">
        <v>9647</v>
      </c>
      <c r="C3957" s="60">
        <v>11.23</v>
      </c>
      <c r="E3957" s="60">
        <v>1.04</v>
      </c>
      <c r="G3957" s="60">
        <v>0</v>
      </c>
      <c r="H3957" s="60">
        <v>2.23</v>
      </c>
      <c r="I3957" s="60">
        <v>-267.3</v>
      </c>
    </row>
    <row r="3958" spans="1:9" x14ac:dyDescent="0.3">
      <c r="A3958" s="60" t="s">
        <v>6283</v>
      </c>
      <c r="B3958" s="60" t="s">
        <v>9648</v>
      </c>
      <c r="C3958" s="60">
        <v>415.56</v>
      </c>
      <c r="E3958" s="60">
        <v>6.6</v>
      </c>
      <c r="G3958" s="60">
        <v>0</v>
      </c>
      <c r="H3958" s="60">
        <v>11.28</v>
      </c>
      <c r="I3958" s="60">
        <v>3.95</v>
      </c>
    </row>
    <row r="3959" spans="1:9" x14ac:dyDescent="0.3">
      <c r="A3959" s="60" t="s">
        <v>2821</v>
      </c>
      <c r="B3959" s="60" t="s">
        <v>2822</v>
      </c>
      <c r="C3959" s="60">
        <v>4864.21</v>
      </c>
      <c r="E3959" s="60">
        <v>24.01</v>
      </c>
      <c r="G3959" s="60">
        <v>0</v>
      </c>
      <c r="H3959" s="60">
        <v>28.78</v>
      </c>
      <c r="I3959" s="60">
        <v>0.75</v>
      </c>
    </row>
    <row r="3960" spans="1:9" x14ac:dyDescent="0.3">
      <c r="A3960" s="60" t="s">
        <v>6284</v>
      </c>
      <c r="B3960" s="60" t="s">
        <v>9649</v>
      </c>
      <c r="C3960" s="60">
        <v>119.77</v>
      </c>
      <c r="E3960" s="60">
        <v>12.18</v>
      </c>
      <c r="G3960" s="60">
        <v>0.99</v>
      </c>
      <c r="H3960" s="60">
        <v>12.18</v>
      </c>
      <c r="I3960" s="60">
        <v>9.19</v>
      </c>
    </row>
    <row r="3961" spans="1:9" x14ac:dyDescent="0.3">
      <c r="A3961" s="60" t="s">
        <v>2823</v>
      </c>
      <c r="B3961" s="60" t="s">
        <v>2824</v>
      </c>
      <c r="C3961" s="60">
        <v>6119.45</v>
      </c>
      <c r="E3961" s="60">
        <v>8.2149999999999999</v>
      </c>
      <c r="G3961" s="60">
        <v>0</v>
      </c>
      <c r="H3961" s="60">
        <v>10.74</v>
      </c>
      <c r="I3961" s="60">
        <v>5.41</v>
      </c>
    </row>
    <row r="3962" spans="1:9" x14ac:dyDescent="0.3">
      <c r="A3962" s="60" t="s">
        <v>6285</v>
      </c>
      <c r="B3962" s="60" t="s">
        <v>9650</v>
      </c>
      <c r="C3962" s="60">
        <v>4097.1499999999996</v>
      </c>
      <c r="E3962" s="60">
        <v>11.21</v>
      </c>
      <c r="G3962" s="60">
        <v>0</v>
      </c>
      <c r="H3962" s="60">
        <v>14.7</v>
      </c>
      <c r="I3962" s="60">
        <v>6.8</v>
      </c>
    </row>
    <row r="3963" spans="1:9" x14ac:dyDescent="0.3">
      <c r="A3963" s="60" t="s">
        <v>6286</v>
      </c>
      <c r="B3963" s="60" t="s">
        <v>9651</v>
      </c>
      <c r="C3963" s="60">
        <v>266.14</v>
      </c>
      <c r="E3963" s="60">
        <v>2.69</v>
      </c>
      <c r="G3963" s="60">
        <v>0</v>
      </c>
      <c r="H3963" s="60">
        <v>4.01</v>
      </c>
      <c r="I3963" s="60">
        <v>-86.55</v>
      </c>
    </row>
    <row r="3964" spans="1:9" x14ac:dyDescent="0.3">
      <c r="A3964" s="60" t="s">
        <v>6287</v>
      </c>
      <c r="B3964" s="60" t="s">
        <v>9652</v>
      </c>
      <c r="C3964" s="60">
        <v>513.48</v>
      </c>
      <c r="E3964" s="60">
        <v>12.55</v>
      </c>
      <c r="G3964" s="60">
        <v>11.55</v>
      </c>
      <c r="H3964" s="60">
        <v>13.24</v>
      </c>
      <c r="I3964" s="60">
        <v>8.65</v>
      </c>
    </row>
    <row r="3965" spans="1:9" x14ac:dyDescent="0.3">
      <c r="A3965" s="60" t="s">
        <v>6288</v>
      </c>
      <c r="B3965" s="60" t="s">
        <v>9653</v>
      </c>
      <c r="C3965" s="60">
        <v>321.83</v>
      </c>
      <c r="E3965" s="60">
        <v>16.899999999999999</v>
      </c>
      <c r="G3965" s="60">
        <v>0.71</v>
      </c>
      <c r="H3965" s="60">
        <v>16.899999999999999</v>
      </c>
      <c r="I3965" s="60">
        <v>8.1</v>
      </c>
    </row>
    <row r="3966" spans="1:9" x14ac:dyDescent="0.3">
      <c r="A3966" s="60" t="s">
        <v>6289</v>
      </c>
      <c r="B3966" s="60" t="s">
        <v>9654</v>
      </c>
      <c r="C3966" s="60">
        <v>17.829999999999998</v>
      </c>
      <c r="E3966" s="60">
        <v>0.35</v>
      </c>
      <c r="G3966" s="60">
        <v>0</v>
      </c>
      <c r="H3966" s="60">
        <v>4.63</v>
      </c>
      <c r="I3966" s="60">
        <v>-205.8</v>
      </c>
    </row>
    <row r="3967" spans="1:9" x14ac:dyDescent="0.3">
      <c r="A3967" s="60" t="s">
        <v>2825</v>
      </c>
      <c r="B3967" s="60" t="s">
        <v>2826</v>
      </c>
      <c r="C3967" s="60">
        <v>10382.6</v>
      </c>
      <c r="E3967" s="60">
        <v>73.28</v>
      </c>
      <c r="G3967" s="60">
        <v>1.0900000000000001</v>
      </c>
      <c r="H3967" s="60">
        <v>73.28</v>
      </c>
      <c r="I3967" s="60">
        <v>11.26</v>
      </c>
    </row>
    <row r="3968" spans="1:9" x14ac:dyDescent="0.3">
      <c r="A3968" s="60" t="s">
        <v>6290</v>
      </c>
      <c r="B3968" s="60" t="s">
        <v>9655</v>
      </c>
      <c r="C3968" s="60">
        <v>54.71</v>
      </c>
      <c r="E3968" s="60">
        <v>1.23</v>
      </c>
      <c r="G3968" s="60">
        <v>0</v>
      </c>
      <c r="H3968" s="60">
        <v>4.4000000000000004</v>
      </c>
      <c r="I3968" s="60">
        <v>-52.18</v>
      </c>
    </row>
    <row r="3969" spans="1:9" x14ac:dyDescent="0.3">
      <c r="A3969" s="60" t="s">
        <v>2827</v>
      </c>
      <c r="B3969" s="60" t="s">
        <v>2828</v>
      </c>
      <c r="C3969" s="60">
        <v>9071.41</v>
      </c>
      <c r="E3969" s="60">
        <v>110.28</v>
      </c>
      <c r="G3969" s="60">
        <v>1.81</v>
      </c>
      <c r="H3969" s="60">
        <v>126.2</v>
      </c>
      <c r="I3969" s="60">
        <v>14</v>
      </c>
    </row>
    <row r="3970" spans="1:9" x14ac:dyDescent="0.3">
      <c r="A3970" s="60" t="s">
        <v>6291</v>
      </c>
      <c r="B3970" s="60" t="s">
        <v>9656</v>
      </c>
      <c r="C3970" s="60">
        <v>168.32</v>
      </c>
      <c r="E3970" s="60">
        <v>3.45</v>
      </c>
      <c r="G3970" s="60">
        <v>0</v>
      </c>
      <c r="H3970" s="60">
        <v>4.3600000000000003</v>
      </c>
      <c r="I3970" s="60">
        <v>6.27</v>
      </c>
    </row>
    <row r="3971" spans="1:9" x14ac:dyDescent="0.3">
      <c r="A3971" s="60" t="s">
        <v>2829</v>
      </c>
      <c r="B3971" s="60" t="s">
        <v>2830</v>
      </c>
      <c r="C3971" s="60">
        <v>3485.88</v>
      </c>
      <c r="E3971" s="60">
        <v>24.44</v>
      </c>
      <c r="G3971" s="60">
        <v>1.47</v>
      </c>
      <c r="H3971" s="60">
        <v>42.24</v>
      </c>
      <c r="I3971" s="60">
        <v>10.01</v>
      </c>
    </row>
    <row r="3972" spans="1:9" x14ac:dyDescent="0.3">
      <c r="A3972" s="60" t="s">
        <v>6292</v>
      </c>
      <c r="B3972" s="60" t="s">
        <v>9657</v>
      </c>
      <c r="C3972" s="60">
        <v>194.67</v>
      </c>
      <c r="E3972" s="60">
        <v>9.3000000000000007</v>
      </c>
      <c r="G3972" s="60">
        <v>0</v>
      </c>
      <c r="H3972" s="60">
        <v>9.4</v>
      </c>
      <c r="I3972" s="60">
        <v>-2.87</v>
      </c>
    </row>
    <row r="3973" spans="1:9" x14ac:dyDescent="0.3">
      <c r="A3973" s="60" t="s">
        <v>2831</v>
      </c>
      <c r="B3973" s="60" t="s">
        <v>2832</v>
      </c>
      <c r="C3973" s="60">
        <v>2767.46</v>
      </c>
      <c r="E3973" s="60">
        <v>63.03</v>
      </c>
      <c r="G3973" s="60">
        <v>1.27</v>
      </c>
      <c r="H3973" s="60">
        <v>71</v>
      </c>
      <c r="I3973" s="60">
        <v>10.42</v>
      </c>
    </row>
    <row r="3974" spans="1:9" x14ac:dyDescent="0.3">
      <c r="A3974" s="60" t="s">
        <v>2833</v>
      </c>
      <c r="B3974" s="60" t="s">
        <v>2834</v>
      </c>
      <c r="C3974" s="60">
        <v>2697.27</v>
      </c>
      <c r="E3974" s="60">
        <v>21.7</v>
      </c>
      <c r="G3974" s="60">
        <v>6.08</v>
      </c>
      <c r="H3974" s="60">
        <v>24.54</v>
      </c>
      <c r="I3974" s="60">
        <v>9.15</v>
      </c>
    </row>
    <row r="3975" spans="1:9" x14ac:dyDescent="0.3">
      <c r="A3975" s="60" t="s">
        <v>6293</v>
      </c>
      <c r="B3975" s="60" t="s">
        <v>9658</v>
      </c>
      <c r="C3975" s="60">
        <v>11.43</v>
      </c>
      <c r="E3975" s="60">
        <v>4.72</v>
      </c>
      <c r="G3975" s="60">
        <v>0</v>
      </c>
      <c r="H3975" s="60">
        <v>3.75</v>
      </c>
      <c r="I3975" s="60">
        <v>-107.35</v>
      </c>
    </row>
    <row r="3976" spans="1:9" x14ac:dyDescent="0.3">
      <c r="A3976" s="60" t="s">
        <v>6294</v>
      </c>
      <c r="B3976" s="60" t="s">
        <v>9659</v>
      </c>
      <c r="C3976" s="60">
        <v>22.84</v>
      </c>
      <c r="E3976" s="60">
        <v>1.23</v>
      </c>
      <c r="G3976" s="60">
        <v>0</v>
      </c>
      <c r="H3976" s="60">
        <v>2.27</v>
      </c>
      <c r="I3976" s="60">
        <v>-53.29</v>
      </c>
    </row>
    <row r="3977" spans="1:9" x14ac:dyDescent="0.3">
      <c r="A3977" s="60" t="s">
        <v>6295</v>
      </c>
      <c r="B3977" s="60" t="s">
        <v>9660</v>
      </c>
      <c r="C3977" s="60">
        <v>275.14</v>
      </c>
      <c r="E3977" s="60">
        <v>24.04</v>
      </c>
      <c r="G3977" s="60">
        <v>0</v>
      </c>
      <c r="H3977" s="60">
        <v>24.8</v>
      </c>
      <c r="I3977" s="60">
        <v>12.3</v>
      </c>
    </row>
    <row r="3978" spans="1:9" x14ac:dyDescent="0.3">
      <c r="A3978" s="60" t="s">
        <v>6296</v>
      </c>
      <c r="B3978" s="60" t="s">
        <v>9661</v>
      </c>
      <c r="C3978" s="60">
        <v>835.54</v>
      </c>
      <c r="E3978" s="60">
        <v>47.35</v>
      </c>
      <c r="G3978" s="60">
        <v>1.27</v>
      </c>
      <c r="H3978" s="60">
        <v>49.2</v>
      </c>
      <c r="I3978" s="60">
        <v>81.52</v>
      </c>
    </row>
    <row r="3979" spans="1:9" x14ac:dyDescent="0.3">
      <c r="A3979" s="60" t="s">
        <v>2835</v>
      </c>
      <c r="B3979" s="60" t="s">
        <v>2836</v>
      </c>
      <c r="C3979" s="60">
        <v>1488.89</v>
      </c>
      <c r="E3979" s="60">
        <v>13.48</v>
      </c>
      <c r="G3979" s="60">
        <v>0</v>
      </c>
      <c r="H3979" s="60">
        <v>14.42</v>
      </c>
      <c r="I3979" s="60">
        <v>10.4</v>
      </c>
    </row>
    <row r="3980" spans="1:9" x14ac:dyDescent="0.3">
      <c r="A3980" s="60" t="s">
        <v>6297</v>
      </c>
      <c r="B3980" s="60" t="s">
        <v>9662</v>
      </c>
      <c r="C3980" s="60">
        <v>58.07</v>
      </c>
      <c r="E3980" s="60">
        <v>9.92</v>
      </c>
      <c r="G3980" s="60">
        <v>4.84</v>
      </c>
      <c r="H3980" s="60">
        <v>11.12</v>
      </c>
      <c r="I3980" s="60">
        <v>34.46</v>
      </c>
    </row>
    <row r="3981" spans="1:9" x14ac:dyDescent="0.3">
      <c r="A3981" s="60" t="s">
        <v>2837</v>
      </c>
      <c r="B3981" s="60" t="s">
        <v>2838</v>
      </c>
      <c r="C3981" s="60">
        <v>8250.74</v>
      </c>
      <c r="E3981" s="60">
        <v>58.53</v>
      </c>
      <c r="G3981" s="60">
        <v>2.2599999999999998</v>
      </c>
      <c r="H3981" s="60">
        <v>70.67</v>
      </c>
      <c r="I3981" s="60">
        <v>23.1</v>
      </c>
    </row>
    <row r="3982" spans="1:9" x14ac:dyDescent="0.3">
      <c r="A3982" s="60" t="s">
        <v>6298</v>
      </c>
      <c r="B3982" s="60" t="s">
        <v>9663</v>
      </c>
      <c r="C3982" s="60">
        <v>23.97</v>
      </c>
      <c r="E3982" s="60">
        <v>0.65</v>
      </c>
      <c r="G3982" s="60">
        <v>0</v>
      </c>
      <c r="H3982" s="60">
        <v>1.23</v>
      </c>
      <c r="I3982" s="60">
        <v>-52.67</v>
      </c>
    </row>
    <row r="3983" spans="1:9" x14ac:dyDescent="0.3">
      <c r="A3983" s="60" t="s">
        <v>2839</v>
      </c>
      <c r="B3983" s="60" t="s">
        <v>2840</v>
      </c>
      <c r="C3983" s="60">
        <v>1545.64</v>
      </c>
      <c r="E3983" s="60">
        <v>21.13</v>
      </c>
      <c r="G3983" s="60">
        <v>4.49</v>
      </c>
      <c r="H3983" s="60">
        <v>24.26</v>
      </c>
      <c r="I3983" s="60">
        <v>15.83</v>
      </c>
    </row>
    <row r="3984" spans="1:9" x14ac:dyDescent="0.3">
      <c r="A3984" s="60" t="s">
        <v>6299</v>
      </c>
      <c r="B3984" s="60" t="s">
        <v>9664</v>
      </c>
      <c r="C3984" s="60">
        <v>591.32000000000005</v>
      </c>
      <c r="E3984" s="60">
        <v>39.4</v>
      </c>
      <c r="G3984" s="60">
        <v>2.54</v>
      </c>
      <c r="H3984" s="60">
        <v>40.4</v>
      </c>
      <c r="I3984" s="60">
        <v>15.61</v>
      </c>
    </row>
    <row r="3985" spans="1:9" x14ac:dyDescent="0.3">
      <c r="A3985" s="60" t="s">
        <v>6300</v>
      </c>
      <c r="B3985" s="60" t="s">
        <v>9665</v>
      </c>
      <c r="C3985" s="60">
        <v>332.36</v>
      </c>
      <c r="E3985" s="60">
        <v>6.45</v>
      </c>
      <c r="G3985" s="60">
        <v>0</v>
      </c>
      <c r="H3985" s="60">
        <v>12.19</v>
      </c>
      <c r="I3985" s="60">
        <v>-33.61</v>
      </c>
    </row>
    <row r="3986" spans="1:9" x14ac:dyDescent="0.3">
      <c r="A3986" s="60" t="s">
        <v>6301</v>
      </c>
      <c r="B3986" s="60" t="s">
        <v>9666</v>
      </c>
      <c r="C3986" s="60">
        <v>87.51</v>
      </c>
      <c r="E3986" s="60">
        <v>14.85</v>
      </c>
      <c r="G3986" s="60">
        <v>0</v>
      </c>
      <c r="H3986" s="60">
        <v>14.91</v>
      </c>
      <c r="I3986" s="60">
        <v>5.58</v>
      </c>
    </row>
    <row r="3987" spans="1:9" x14ac:dyDescent="0.3">
      <c r="A3987" s="60" t="s">
        <v>6302</v>
      </c>
      <c r="B3987" s="60" t="s">
        <v>9667</v>
      </c>
      <c r="C3987" s="60">
        <v>303.86</v>
      </c>
      <c r="E3987" s="60">
        <v>16.95</v>
      </c>
      <c r="G3987" s="60">
        <v>0</v>
      </c>
      <c r="H3987" s="60">
        <v>22.52</v>
      </c>
      <c r="I3987" s="60">
        <v>-6.14</v>
      </c>
    </row>
    <row r="3988" spans="1:9" x14ac:dyDescent="0.3">
      <c r="A3988" s="60" t="s">
        <v>6303</v>
      </c>
      <c r="B3988" s="60" t="s">
        <v>9668</v>
      </c>
      <c r="C3988" s="60">
        <v>1674.04</v>
      </c>
      <c r="E3988" s="60">
        <v>22.75</v>
      </c>
      <c r="G3988" s="60">
        <v>0</v>
      </c>
      <c r="H3988" s="60">
        <v>25.47</v>
      </c>
      <c r="I3988" s="60">
        <v>-20.73</v>
      </c>
    </row>
    <row r="3989" spans="1:9" x14ac:dyDescent="0.3">
      <c r="A3989" s="60" t="s">
        <v>6304</v>
      </c>
      <c r="B3989" s="60" t="s">
        <v>9669</v>
      </c>
      <c r="C3989" s="60">
        <v>45.57</v>
      </c>
      <c r="E3989" s="60">
        <v>0.192</v>
      </c>
      <c r="G3989" s="60">
        <v>0</v>
      </c>
      <c r="H3989" s="60">
        <v>0.46</v>
      </c>
      <c r="I3989" s="60">
        <v>-89.59</v>
      </c>
    </row>
    <row r="3990" spans="1:9" x14ac:dyDescent="0.3">
      <c r="A3990" s="60" t="s">
        <v>2841</v>
      </c>
      <c r="B3990" s="60" t="s">
        <v>2842</v>
      </c>
      <c r="C3990" s="60">
        <v>5423.54</v>
      </c>
      <c r="E3990" s="60">
        <v>131.78</v>
      </c>
      <c r="G3990" s="60">
        <v>0.94</v>
      </c>
      <c r="H3990" s="60">
        <v>131.87</v>
      </c>
      <c r="I3990" s="60">
        <v>8.5399999999999991</v>
      </c>
    </row>
    <row r="3991" spans="1:9" x14ac:dyDescent="0.3">
      <c r="A3991" s="60" t="s">
        <v>2843</v>
      </c>
      <c r="B3991" s="60" t="s">
        <v>2844</v>
      </c>
      <c r="C3991" s="60">
        <v>1672.33</v>
      </c>
      <c r="E3991" s="60">
        <v>39.72</v>
      </c>
      <c r="G3991" s="60">
        <v>1.81</v>
      </c>
      <c r="H3991" s="60">
        <v>39.72</v>
      </c>
      <c r="I3991" s="60">
        <v>8.64</v>
      </c>
    </row>
    <row r="3992" spans="1:9" x14ac:dyDescent="0.3">
      <c r="A3992" s="60" t="s">
        <v>6305</v>
      </c>
      <c r="B3992" s="60" t="s">
        <v>9670</v>
      </c>
      <c r="C3992" s="60">
        <v>4.97</v>
      </c>
      <c r="E3992" s="60">
        <v>8.6900000000000005E-2</v>
      </c>
      <c r="G3992" s="60">
        <v>0</v>
      </c>
      <c r="H3992" s="60">
        <v>4.4000000000000004</v>
      </c>
      <c r="I3992" s="60">
        <v>-2188.83</v>
      </c>
    </row>
    <row r="3993" spans="1:9" x14ac:dyDescent="0.3">
      <c r="A3993" s="60" t="s">
        <v>6306</v>
      </c>
      <c r="B3993" s="60" t="s">
        <v>9671</v>
      </c>
      <c r="C3993" s="60">
        <v>173.76</v>
      </c>
      <c r="E3993" s="60">
        <v>4.7</v>
      </c>
      <c r="G3993" s="60">
        <v>0</v>
      </c>
      <c r="H3993" s="60">
        <v>5</v>
      </c>
      <c r="I3993" s="60">
        <v>-38.17</v>
      </c>
    </row>
    <row r="3994" spans="1:9" x14ac:dyDescent="0.3">
      <c r="A3994" s="60" t="s">
        <v>2845</v>
      </c>
      <c r="B3994" s="60" t="s">
        <v>2846</v>
      </c>
      <c r="C3994" s="60">
        <v>1436.05</v>
      </c>
      <c r="E3994" s="60">
        <v>45.55</v>
      </c>
      <c r="G3994" s="60">
        <v>0</v>
      </c>
      <c r="H3994" s="60">
        <v>45.55</v>
      </c>
      <c r="I3994" s="60">
        <v>11.2</v>
      </c>
    </row>
    <row r="3995" spans="1:9" x14ac:dyDescent="0.3">
      <c r="A3995" s="60" t="s">
        <v>2847</v>
      </c>
      <c r="B3995" s="60" t="s">
        <v>2848</v>
      </c>
      <c r="C3995" s="60">
        <v>1273.03</v>
      </c>
      <c r="E3995" s="60">
        <v>70.83</v>
      </c>
      <c r="G3995" s="60">
        <v>0</v>
      </c>
      <c r="H3995" s="60">
        <v>76.05</v>
      </c>
      <c r="I3995" s="60">
        <v>10.61</v>
      </c>
    </row>
    <row r="3996" spans="1:9" x14ac:dyDescent="0.3">
      <c r="A3996" s="60" t="s">
        <v>2849</v>
      </c>
      <c r="B3996" s="60" t="s">
        <v>2850</v>
      </c>
      <c r="C3996" s="60">
        <v>2184.87</v>
      </c>
      <c r="E3996" s="60">
        <v>19.989999999999998</v>
      </c>
      <c r="G3996" s="60">
        <v>3.6</v>
      </c>
      <c r="H3996" s="60">
        <v>23.03</v>
      </c>
      <c r="I3996" s="60">
        <v>2.4900000000000002</v>
      </c>
    </row>
    <row r="3997" spans="1:9" x14ac:dyDescent="0.3">
      <c r="A3997" s="60" t="s">
        <v>6307</v>
      </c>
      <c r="B3997" s="60" t="s">
        <v>9672</v>
      </c>
      <c r="C3997" s="60">
        <v>9.15</v>
      </c>
      <c r="E3997" s="60">
        <v>0.16900000000000001</v>
      </c>
      <c r="G3997" s="60">
        <v>0</v>
      </c>
      <c r="H3997" s="60">
        <v>2</v>
      </c>
      <c r="I3997" s="60">
        <v>-843.85</v>
      </c>
    </row>
    <row r="3998" spans="1:9" x14ac:dyDescent="0.3">
      <c r="A3998" s="60" t="s">
        <v>2851</v>
      </c>
      <c r="B3998" s="60" t="s">
        <v>2852</v>
      </c>
      <c r="C3998" s="60">
        <v>16823.64</v>
      </c>
      <c r="E3998" s="60">
        <v>131.19999999999999</v>
      </c>
      <c r="G3998" s="60">
        <v>2.3199999999999998</v>
      </c>
      <c r="H3998" s="60">
        <v>133.47999999999999</v>
      </c>
      <c r="I3998" s="60">
        <v>36.340000000000003</v>
      </c>
    </row>
    <row r="3999" spans="1:9" x14ac:dyDescent="0.3">
      <c r="A3999" s="60" t="s">
        <v>6308</v>
      </c>
      <c r="B3999" s="60" t="s">
        <v>9673</v>
      </c>
      <c r="C3999" s="60">
        <v>7.62</v>
      </c>
      <c r="E3999" s="60">
        <v>4.1399999999999997</v>
      </c>
      <c r="G3999" s="60">
        <v>0</v>
      </c>
      <c r="H3999" s="60">
        <v>14.3</v>
      </c>
      <c r="I3999" s="60">
        <v>-89.22</v>
      </c>
    </row>
    <row r="4000" spans="1:9" x14ac:dyDescent="0.3">
      <c r="A4000" s="60" t="s">
        <v>2853</v>
      </c>
      <c r="B4000" s="60" t="s">
        <v>2854</v>
      </c>
      <c r="C4000" s="60">
        <v>6998.91</v>
      </c>
      <c r="E4000" s="60">
        <v>32.130000000000003</v>
      </c>
      <c r="G4000" s="60">
        <v>1.24</v>
      </c>
      <c r="H4000" s="60">
        <v>32.130000000000003</v>
      </c>
      <c r="I4000" s="60">
        <v>29.32</v>
      </c>
    </row>
    <row r="4001" spans="1:9" x14ac:dyDescent="0.3">
      <c r="A4001" s="60" t="s">
        <v>2855</v>
      </c>
      <c r="B4001" s="60" t="s">
        <v>2856</v>
      </c>
      <c r="C4001" s="60">
        <v>1903.25</v>
      </c>
      <c r="E4001" s="60">
        <v>80.12</v>
      </c>
      <c r="G4001" s="60">
        <v>0</v>
      </c>
      <c r="H4001" s="60">
        <v>82.38</v>
      </c>
      <c r="I4001" s="60">
        <v>11.71</v>
      </c>
    </row>
    <row r="4002" spans="1:9" x14ac:dyDescent="0.3">
      <c r="A4002" s="60" t="s">
        <v>2857</v>
      </c>
      <c r="B4002" s="60" t="s">
        <v>2858</v>
      </c>
      <c r="C4002" s="60">
        <v>18270.29</v>
      </c>
      <c r="E4002" s="60">
        <v>180.12</v>
      </c>
      <c r="G4002" s="60">
        <v>0.67</v>
      </c>
      <c r="H4002" s="60">
        <v>194.83</v>
      </c>
      <c r="I4002" s="60">
        <v>12.14</v>
      </c>
    </row>
    <row r="4003" spans="1:9" x14ac:dyDescent="0.3">
      <c r="A4003" s="60" t="s">
        <v>6309</v>
      </c>
      <c r="B4003" s="60" t="s">
        <v>9674</v>
      </c>
      <c r="C4003" s="60">
        <v>15.44</v>
      </c>
      <c r="E4003" s="60">
        <v>0.7399</v>
      </c>
      <c r="G4003" s="60">
        <v>0</v>
      </c>
      <c r="H4003" s="60">
        <v>1.67</v>
      </c>
      <c r="I4003" s="60">
        <v>-110.76</v>
      </c>
    </row>
    <row r="4004" spans="1:9" x14ac:dyDescent="0.3">
      <c r="A4004" s="60" t="s">
        <v>2859</v>
      </c>
      <c r="B4004" s="60" t="s">
        <v>2860</v>
      </c>
      <c r="C4004" s="60">
        <v>26967.439999999999</v>
      </c>
      <c r="E4004" s="60">
        <v>68</v>
      </c>
      <c r="G4004" s="60">
        <v>0.79</v>
      </c>
      <c r="H4004" s="60">
        <v>68</v>
      </c>
      <c r="I4004" s="60">
        <v>42.54</v>
      </c>
    </row>
    <row r="4005" spans="1:9" x14ac:dyDescent="0.3">
      <c r="A4005" s="60" t="s">
        <v>6310</v>
      </c>
      <c r="B4005" s="60" t="s">
        <v>9675</v>
      </c>
      <c r="C4005" s="60">
        <v>126.34</v>
      </c>
      <c r="E4005" s="60">
        <v>0.78490000000000004</v>
      </c>
      <c r="G4005" s="60">
        <v>0</v>
      </c>
      <c r="H4005" s="60">
        <v>1.34</v>
      </c>
      <c r="I4005" s="60">
        <v>-7.93</v>
      </c>
    </row>
    <row r="4006" spans="1:9" x14ac:dyDescent="0.3">
      <c r="A4006" s="60" t="s">
        <v>6311</v>
      </c>
      <c r="B4006" s="60" t="s">
        <v>9676</v>
      </c>
      <c r="C4006" s="60">
        <v>47.46</v>
      </c>
      <c r="E4006" s="60">
        <v>1.23</v>
      </c>
      <c r="G4006" s="60">
        <v>0</v>
      </c>
      <c r="H4006" s="60">
        <v>2.1800000000000002</v>
      </c>
      <c r="I4006" s="60">
        <v>0.42</v>
      </c>
    </row>
    <row r="4007" spans="1:9" x14ac:dyDescent="0.3">
      <c r="A4007" s="60" t="s">
        <v>2861</v>
      </c>
      <c r="B4007" s="60" t="s">
        <v>2862</v>
      </c>
      <c r="C4007" s="60">
        <v>2329.64</v>
      </c>
      <c r="E4007" s="60">
        <v>28.95</v>
      </c>
      <c r="G4007" s="60">
        <v>0</v>
      </c>
      <c r="H4007" s="60">
        <v>28.95</v>
      </c>
      <c r="I4007" s="60">
        <v>9.75</v>
      </c>
    </row>
    <row r="4008" spans="1:9" x14ac:dyDescent="0.3">
      <c r="A4008" s="60" t="s">
        <v>2863</v>
      </c>
      <c r="B4008" s="60" t="s">
        <v>2864</v>
      </c>
      <c r="C4008" s="60">
        <v>3581.99</v>
      </c>
      <c r="E4008" s="60">
        <v>15.09</v>
      </c>
      <c r="G4008" s="60">
        <v>4.3899999999999997</v>
      </c>
      <c r="H4008" s="60">
        <v>17.739999999999998</v>
      </c>
      <c r="I4008" s="60">
        <v>7.01</v>
      </c>
    </row>
    <row r="4009" spans="1:9" x14ac:dyDescent="0.3">
      <c r="A4009" s="60" t="s">
        <v>6312</v>
      </c>
      <c r="B4009" s="60" t="s">
        <v>9677</v>
      </c>
      <c r="C4009" s="60">
        <v>491.25</v>
      </c>
      <c r="E4009" s="60">
        <v>11.56</v>
      </c>
      <c r="G4009" s="60">
        <v>0</v>
      </c>
      <c r="H4009" s="60">
        <v>20.7</v>
      </c>
      <c r="I4009" s="60">
        <v>-101.12</v>
      </c>
    </row>
    <row r="4010" spans="1:9" x14ac:dyDescent="0.3">
      <c r="A4010" s="60" t="s">
        <v>2865</v>
      </c>
      <c r="B4010" s="60" t="s">
        <v>2866</v>
      </c>
      <c r="C4010" s="60">
        <v>6976.95</v>
      </c>
      <c r="E4010" s="60">
        <v>52.31</v>
      </c>
      <c r="G4010" s="60">
        <v>2.29</v>
      </c>
      <c r="H4010" s="60">
        <v>55.69</v>
      </c>
      <c r="I4010" s="60">
        <v>27.52</v>
      </c>
    </row>
    <row r="4011" spans="1:9" x14ac:dyDescent="0.3">
      <c r="A4011" s="60" t="s">
        <v>6313</v>
      </c>
      <c r="B4011" s="60" t="s">
        <v>9678</v>
      </c>
      <c r="C4011" s="60">
        <v>49.83</v>
      </c>
      <c r="E4011" s="60">
        <v>1.96</v>
      </c>
      <c r="G4011" s="60">
        <v>0</v>
      </c>
      <c r="H4011" s="60">
        <v>3.13</v>
      </c>
      <c r="I4011" s="60">
        <v>-151.63</v>
      </c>
    </row>
    <row r="4012" spans="1:9" x14ac:dyDescent="0.3">
      <c r="A4012" s="60" t="s">
        <v>2867</v>
      </c>
      <c r="B4012" s="60" t="s">
        <v>2868</v>
      </c>
      <c r="C4012" s="60">
        <v>1336.41</v>
      </c>
      <c r="E4012" s="60">
        <v>16.86</v>
      </c>
      <c r="G4012" s="60">
        <v>5.22</v>
      </c>
      <c r="H4012" s="60">
        <v>20.190000000000001</v>
      </c>
      <c r="I4012" s="60">
        <v>8.35</v>
      </c>
    </row>
    <row r="4013" spans="1:9" x14ac:dyDescent="0.3">
      <c r="A4013" s="60" t="s">
        <v>6314</v>
      </c>
      <c r="B4013" s="60" t="s">
        <v>9679</v>
      </c>
      <c r="C4013" s="60">
        <v>522.5</v>
      </c>
      <c r="E4013" s="60">
        <v>10.63</v>
      </c>
      <c r="G4013" s="60">
        <v>0</v>
      </c>
      <c r="H4013" s="60">
        <v>13.96</v>
      </c>
      <c r="I4013" s="60">
        <v>5.47</v>
      </c>
    </row>
    <row r="4014" spans="1:9" x14ac:dyDescent="0.3">
      <c r="A4014" s="60" t="s">
        <v>6315</v>
      </c>
      <c r="B4014" s="60" t="s">
        <v>9680</v>
      </c>
      <c r="C4014" s="60">
        <v>8407.8700000000008</v>
      </c>
      <c r="E4014" s="60">
        <v>34.020000000000003</v>
      </c>
      <c r="G4014" s="60">
        <v>0.24</v>
      </c>
      <c r="H4014" s="60">
        <v>46.45</v>
      </c>
      <c r="I4014" s="60">
        <v>-13</v>
      </c>
    </row>
    <row r="4015" spans="1:9" x14ac:dyDescent="0.3">
      <c r="A4015" s="60" t="s">
        <v>6316</v>
      </c>
      <c r="B4015" s="60" t="s">
        <v>9681</v>
      </c>
      <c r="C4015" s="60">
        <v>1226.3900000000001</v>
      </c>
      <c r="E4015" s="60">
        <v>17.57</v>
      </c>
      <c r="G4015" s="60">
        <v>3.19</v>
      </c>
      <c r="H4015" s="60">
        <v>56.44</v>
      </c>
      <c r="I4015" s="60">
        <v>43.48</v>
      </c>
    </row>
    <row r="4016" spans="1:9" x14ac:dyDescent="0.3">
      <c r="A4016" s="60" t="s">
        <v>6317</v>
      </c>
      <c r="B4016" s="60" t="s">
        <v>9682</v>
      </c>
      <c r="C4016" s="60">
        <v>673.12</v>
      </c>
      <c r="E4016" s="60">
        <v>52.35</v>
      </c>
      <c r="G4016" s="60">
        <v>0</v>
      </c>
      <c r="H4016" s="60">
        <v>68.86</v>
      </c>
      <c r="I4016" s="60">
        <v>11.87</v>
      </c>
    </row>
    <row r="4017" spans="1:9" x14ac:dyDescent="0.3">
      <c r="A4017" s="60" t="s">
        <v>6318</v>
      </c>
      <c r="B4017" s="60" t="s">
        <v>9683</v>
      </c>
      <c r="C4017" s="60">
        <v>944.25</v>
      </c>
      <c r="E4017" s="60">
        <v>22.77</v>
      </c>
      <c r="G4017" s="60">
        <v>1.76</v>
      </c>
      <c r="H4017" s="60">
        <v>23.59</v>
      </c>
      <c r="I4017" s="60">
        <v>21.98</v>
      </c>
    </row>
    <row r="4018" spans="1:9" x14ac:dyDescent="0.3">
      <c r="A4018" s="60" t="s">
        <v>6319</v>
      </c>
      <c r="B4018" s="60" t="s">
        <v>9684</v>
      </c>
      <c r="C4018" s="60">
        <v>386.85</v>
      </c>
      <c r="E4018" s="60">
        <v>10.09</v>
      </c>
      <c r="G4018" s="60">
        <v>0</v>
      </c>
      <c r="H4018" s="60">
        <v>13.52</v>
      </c>
      <c r="I4018" s="60">
        <v>4.2</v>
      </c>
    </row>
    <row r="4019" spans="1:9" x14ac:dyDescent="0.3">
      <c r="A4019" s="60" t="s">
        <v>2869</v>
      </c>
      <c r="B4019" s="60" t="s">
        <v>2870</v>
      </c>
      <c r="C4019" s="60">
        <v>5564.93</v>
      </c>
      <c r="E4019" s="60">
        <v>76.69</v>
      </c>
      <c r="G4019" s="60">
        <v>2.2200000000000002</v>
      </c>
      <c r="H4019" s="60">
        <v>83.97</v>
      </c>
      <c r="I4019" s="60">
        <v>8.1</v>
      </c>
    </row>
    <row r="4020" spans="1:9" x14ac:dyDescent="0.3">
      <c r="A4020" s="60" t="s">
        <v>2871</v>
      </c>
      <c r="B4020" s="60" t="s">
        <v>2872</v>
      </c>
      <c r="C4020" s="60">
        <v>18565.330000000002</v>
      </c>
      <c r="E4020" s="60">
        <v>54.61</v>
      </c>
      <c r="G4020" s="60">
        <v>2.34</v>
      </c>
      <c r="H4020" s="60">
        <v>54.91</v>
      </c>
      <c r="I4020" s="60">
        <v>9.6199999999999992</v>
      </c>
    </row>
    <row r="4021" spans="1:9" x14ac:dyDescent="0.3">
      <c r="A4021" s="60" t="s">
        <v>6320</v>
      </c>
      <c r="B4021" s="60" t="s">
        <v>9685</v>
      </c>
      <c r="C4021" s="60">
        <v>37.03</v>
      </c>
      <c r="E4021" s="60">
        <v>7.3739999999999997</v>
      </c>
      <c r="G4021" s="60">
        <v>4.75</v>
      </c>
      <c r="H4021" s="60">
        <v>8.15</v>
      </c>
      <c r="I4021" s="60">
        <v>8.59</v>
      </c>
    </row>
    <row r="4022" spans="1:9" x14ac:dyDescent="0.3">
      <c r="A4022" s="60" t="s">
        <v>6321</v>
      </c>
      <c r="B4022" s="60" t="s">
        <v>9686</v>
      </c>
      <c r="C4022" s="60">
        <v>294.17</v>
      </c>
      <c r="E4022" s="60">
        <v>9.4700000000000006</v>
      </c>
      <c r="G4022" s="60">
        <v>17.739999999999998</v>
      </c>
      <c r="H4022" s="60">
        <v>13.72</v>
      </c>
      <c r="I4022" s="60">
        <v>-2.57</v>
      </c>
    </row>
    <row r="4023" spans="1:9" x14ac:dyDescent="0.3">
      <c r="A4023" s="60" t="s">
        <v>6322</v>
      </c>
      <c r="B4023" s="60" t="s">
        <v>9687</v>
      </c>
      <c r="C4023" s="60">
        <v>5214.8599999999997</v>
      </c>
      <c r="E4023" s="60">
        <v>41.08</v>
      </c>
      <c r="G4023" s="60">
        <v>0</v>
      </c>
      <c r="H4023" s="60">
        <v>42.2</v>
      </c>
      <c r="I4023" s="60">
        <v>-0.47</v>
      </c>
    </row>
    <row r="4024" spans="1:9" x14ac:dyDescent="0.3">
      <c r="A4024" s="60" t="s">
        <v>6323</v>
      </c>
      <c r="B4024" s="60" t="s">
        <v>9688</v>
      </c>
      <c r="C4024" s="60">
        <v>25.08</v>
      </c>
      <c r="E4024" s="60">
        <v>1.05</v>
      </c>
      <c r="G4024" s="60">
        <v>0</v>
      </c>
      <c r="H4024" s="60">
        <v>1.2</v>
      </c>
      <c r="I4024" s="60">
        <v>-20.99</v>
      </c>
    </row>
    <row r="4025" spans="1:9" x14ac:dyDescent="0.3">
      <c r="A4025" s="60" t="s">
        <v>6324</v>
      </c>
      <c r="B4025" s="60" t="s">
        <v>9689</v>
      </c>
      <c r="C4025" s="60">
        <v>174.53</v>
      </c>
      <c r="E4025" s="60">
        <v>7.91</v>
      </c>
      <c r="G4025" s="60">
        <v>0</v>
      </c>
      <c r="H4025" s="60">
        <v>9.09</v>
      </c>
      <c r="I4025" s="60">
        <v>-190.45</v>
      </c>
    </row>
    <row r="4026" spans="1:9" x14ac:dyDescent="0.3">
      <c r="A4026" s="60" t="s">
        <v>6325</v>
      </c>
      <c r="B4026" s="60" t="s">
        <v>9690</v>
      </c>
      <c r="C4026" s="60">
        <v>175.68</v>
      </c>
      <c r="E4026" s="60">
        <v>4.57</v>
      </c>
      <c r="G4026" s="60">
        <v>0</v>
      </c>
      <c r="H4026" s="60">
        <v>5.73</v>
      </c>
      <c r="I4026" s="60">
        <v>11.13</v>
      </c>
    </row>
    <row r="4027" spans="1:9" x14ac:dyDescent="0.3">
      <c r="A4027" s="60" t="s">
        <v>6326</v>
      </c>
      <c r="B4027" s="60" t="s">
        <v>9691</v>
      </c>
      <c r="C4027" s="60">
        <v>189.02</v>
      </c>
      <c r="E4027" s="60">
        <v>3.14</v>
      </c>
      <c r="G4027" s="60">
        <v>0</v>
      </c>
      <c r="H4027" s="60">
        <v>5.68</v>
      </c>
      <c r="I4027" s="60">
        <v>-0.3</v>
      </c>
    </row>
    <row r="4028" spans="1:9" x14ac:dyDescent="0.3">
      <c r="A4028" s="60" t="s">
        <v>6327</v>
      </c>
      <c r="B4028" s="60" t="s">
        <v>9692</v>
      </c>
      <c r="C4028" s="60">
        <v>611.02</v>
      </c>
      <c r="E4028" s="60">
        <v>19.7</v>
      </c>
      <c r="G4028" s="60">
        <v>0</v>
      </c>
      <c r="H4028" s="60">
        <v>19.7</v>
      </c>
      <c r="I4028" s="60">
        <v>8.9600000000000009</v>
      </c>
    </row>
    <row r="4029" spans="1:9" x14ac:dyDescent="0.3">
      <c r="A4029" s="60" t="s">
        <v>6328</v>
      </c>
      <c r="B4029" s="60" t="s">
        <v>9693</v>
      </c>
      <c r="C4029" s="60">
        <v>163.59</v>
      </c>
      <c r="E4029" s="60">
        <v>2.8</v>
      </c>
      <c r="G4029" s="60">
        <v>0</v>
      </c>
      <c r="H4029" s="60">
        <v>4.33</v>
      </c>
      <c r="I4029" s="60">
        <v>4.5999999999999996</v>
      </c>
    </row>
    <row r="4030" spans="1:9" x14ac:dyDescent="0.3">
      <c r="A4030" s="60" t="s">
        <v>6329</v>
      </c>
      <c r="B4030" s="60" t="s">
        <v>9694</v>
      </c>
      <c r="C4030" s="60">
        <v>40.590000000000003</v>
      </c>
      <c r="E4030" s="60">
        <v>1.75</v>
      </c>
      <c r="G4030" s="60">
        <v>0</v>
      </c>
      <c r="H4030" s="60">
        <v>3.91</v>
      </c>
      <c r="I4030" s="60">
        <v>53.18</v>
      </c>
    </row>
    <row r="4031" spans="1:9" x14ac:dyDescent="0.3">
      <c r="A4031" s="60" t="s">
        <v>2873</v>
      </c>
      <c r="B4031" s="60" t="s">
        <v>2874</v>
      </c>
      <c r="C4031" s="60">
        <v>42884.21</v>
      </c>
      <c r="E4031" s="60">
        <v>146.04</v>
      </c>
      <c r="G4031" s="60">
        <v>2.0099999999999998</v>
      </c>
      <c r="H4031" s="60">
        <v>149.72999999999999</v>
      </c>
      <c r="I4031" s="60">
        <v>19.98</v>
      </c>
    </row>
    <row r="4032" spans="1:9" x14ac:dyDescent="0.3">
      <c r="A4032" s="60" t="s">
        <v>6330</v>
      </c>
      <c r="B4032" s="60" t="s">
        <v>9695</v>
      </c>
      <c r="C4032" s="60">
        <v>58.64</v>
      </c>
      <c r="E4032" s="60">
        <v>0.69499999999999995</v>
      </c>
      <c r="G4032" s="60">
        <v>0</v>
      </c>
      <c r="H4032" s="60">
        <v>1.4</v>
      </c>
      <c r="I4032" s="60">
        <v>-69.88</v>
      </c>
    </row>
    <row r="4033" spans="1:9" x14ac:dyDescent="0.3">
      <c r="A4033" s="60" t="s">
        <v>6331</v>
      </c>
      <c r="B4033" s="60" t="s">
        <v>9696</v>
      </c>
      <c r="C4033" s="60">
        <v>757.66</v>
      </c>
      <c r="E4033" s="60">
        <v>20.079999999999998</v>
      </c>
      <c r="G4033" s="60">
        <v>0</v>
      </c>
      <c r="H4033" s="60">
        <v>24.25</v>
      </c>
      <c r="I4033" s="60">
        <v>-1.33</v>
      </c>
    </row>
    <row r="4034" spans="1:9" x14ac:dyDescent="0.3">
      <c r="A4034" s="60" t="s">
        <v>6332</v>
      </c>
      <c r="B4034" s="60" t="s">
        <v>9697</v>
      </c>
      <c r="C4034" s="60">
        <v>26.18</v>
      </c>
      <c r="E4034" s="60">
        <v>2.44</v>
      </c>
      <c r="G4034" s="60">
        <v>0</v>
      </c>
      <c r="H4034" s="60">
        <v>3.2</v>
      </c>
      <c r="I4034" s="60">
        <v>-132.68</v>
      </c>
    </row>
    <row r="4035" spans="1:9" x14ac:dyDescent="0.3">
      <c r="A4035" s="60" t="s">
        <v>6333</v>
      </c>
      <c r="B4035" s="60" t="s">
        <v>9698</v>
      </c>
      <c r="C4035" s="60">
        <v>392.8</v>
      </c>
      <c r="E4035" s="60">
        <v>8.01</v>
      </c>
      <c r="G4035" s="60">
        <v>0</v>
      </c>
      <c r="H4035" s="60">
        <v>20.18</v>
      </c>
      <c r="I4035" s="60">
        <v>14.55</v>
      </c>
    </row>
    <row r="4036" spans="1:9" x14ac:dyDescent="0.3">
      <c r="A4036" s="60" t="s">
        <v>6334</v>
      </c>
      <c r="B4036" s="60" t="s">
        <v>9699</v>
      </c>
      <c r="C4036" s="60">
        <v>517.01</v>
      </c>
      <c r="E4036" s="60">
        <v>4.9800000000000004</v>
      </c>
      <c r="G4036" s="60">
        <v>0</v>
      </c>
      <c r="H4036" s="60">
        <v>13.74</v>
      </c>
      <c r="I4036" s="60">
        <v>6.42</v>
      </c>
    </row>
    <row r="4037" spans="1:9" x14ac:dyDescent="0.3">
      <c r="A4037" s="60" t="s">
        <v>2875</v>
      </c>
      <c r="B4037" s="60" t="s">
        <v>2876</v>
      </c>
      <c r="C4037" s="60">
        <v>1095.04</v>
      </c>
      <c r="E4037" s="60">
        <v>27.61</v>
      </c>
      <c r="G4037" s="60">
        <v>0</v>
      </c>
      <c r="H4037" s="60">
        <v>27.7</v>
      </c>
      <c r="I4037" s="60">
        <v>5.53</v>
      </c>
    </row>
    <row r="4038" spans="1:9" x14ac:dyDescent="0.3">
      <c r="A4038" s="60" t="s">
        <v>6335</v>
      </c>
      <c r="B4038" s="60" t="s">
        <v>9700</v>
      </c>
      <c r="C4038" s="60">
        <v>1059.81</v>
      </c>
      <c r="E4038" s="60">
        <v>26.92</v>
      </c>
      <c r="G4038" s="60">
        <v>0</v>
      </c>
      <c r="H4038" s="60">
        <v>26.98</v>
      </c>
      <c r="I4038" s="60">
        <v>5.97</v>
      </c>
    </row>
    <row r="4039" spans="1:9" x14ac:dyDescent="0.3">
      <c r="A4039" s="60" t="s">
        <v>6336</v>
      </c>
      <c r="B4039" s="60" t="s">
        <v>9701</v>
      </c>
      <c r="C4039" s="60">
        <v>535.72</v>
      </c>
      <c r="E4039" s="60">
        <v>16.8</v>
      </c>
      <c r="G4039" s="60">
        <v>1.67</v>
      </c>
      <c r="H4039" s="60">
        <v>18.48</v>
      </c>
      <c r="I4039" s="60">
        <v>34.67</v>
      </c>
    </row>
    <row r="4040" spans="1:9" x14ac:dyDescent="0.3">
      <c r="A4040" s="60" t="s">
        <v>6337</v>
      </c>
      <c r="B4040" s="60" t="s">
        <v>9702</v>
      </c>
      <c r="C4040" s="60">
        <v>37.24</v>
      </c>
      <c r="E4040" s="60">
        <v>5.29</v>
      </c>
      <c r="G4040" s="60">
        <v>0</v>
      </c>
      <c r="H4040" s="60">
        <v>5.6</v>
      </c>
      <c r="I4040" s="60">
        <v>-7.69</v>
      </c>
    </row>
    <row r="4041" spans="1:9" x14ac:dyDescent="0.3">
      <c r="A4041" s="60" t="s">
        <v>6338</v>
      </c>
      <c r="B4041" s="60" t="s">
        <v>9703</v>
      </c>
      <c r="C4041" s="60">
        <v>116.32</v>
      </c>
      <c r="E4041" s="60">
        <v>5.58</v>
      </c>
      <c r="G4041" s="60">
        <v>0</v>
      </c>
      <c r="H4041" s="60">
        <v>9.68</v>
      </c>
      <c r="I4041" s="60">
        <v>2.17</v>
      </c>
    </row>
    <row r="4042" spans="1:9" x14ac:dyDescent="0.3">
      <c r="A4042" s="60" t="s">
        <v>6339</v>
      </c>
      <c r="B4042" s="60" t="s">
        <v>9704</v>
      </c>
      <c r="C4042" s="60">
        <v>513.27</v>
      </c>
      <c r="E4042" s="60">
        <v>18</v>
      </c>
      <c r="G4042" s="60">
        <v>0</v>
      </c>
      <c r="H4042" s="60">
        <v>39.49</v>
      </c>
      <c r="I4042" s="60">
        <v>-37.31</v>
      </c>
    </row>
    <row r="4043" spans="1:9" x14ac:dyDescent="0.3">
      <c r="A4043" s="60" t="s">
        <v>6340</v>
      </c>
      <c r="B4043" s="60" t="s">
        <v>9705</v>
      </c>
      <c r="C4043" s="60">
        <v>69.69</v>
      </c>
      <c r="E4043" s="60">
        <v>2.35</v>
      </c>
      <c r="G4043" s="60">
        <v>0</v>
      </c>
      <c r="H4043" s="60">
        <v>3.64</v>
      </c>
      <c r="I4043" s="60">
        <v>-13.3</v>
      </c>
    </row>
    <row r="4044" spans="1:9" x14ac:dyDescent="0.3">
      <c r="A4044" s="60" t="s">
        <v>6341</v>
      </c>
      <c r="B4044" s="60" t="s">
        <v>9706</v>
      </c>
      <c r="C4044" s="60">
        <v>130.32</v>
      </c>
      <c r="E4044" s="60">
        <v>5.79</v>
      </c>
      <c r="G4044" s="60">
        <v>1.38</v>
      </c>
      <c r="H4044" s="60">
        <v>5.79</v>
      </c>
      <c r="I4044" s="60">
        <v>5.96</v>
      </c>
    </row>
    <row r="4045" spans="1:9" x14ac:dyDescent="0.3">
      <c r="A4045" s="60" t="s">
        <v>6342</v>
      </c>
      <c r="B4045" s="60" t="s">
        <v>9707</v>
      </c>
      <c r="C4045" s="60">
        <v>70.150000000000006</v>
      </c>
      <c r="E4045" s="60">
        <v>5.0999999999999996</v>
      </c>
      <c r="G4045" s="60">
        <v>7.06</v>
      </c>
      <c r="H4045" s="60">
        <v>5.81</v>
      </c>
      <c r="I4045" s="60">
        <v>7.8</v>
      </c>
    </row>
    <row r="4046" spans="1:9" x14ac:dyDescent="0.3">
      <c r="A4046" s="60" t="s">
        <v>6343</v>
      </c>
      <c r="B4046" s="60" t="s">
        <v>9708</v>
      </c>
      <c r="C4046" s="60">
        <v>7628.43</v>
      </c>
      <c r="E4046" s="60">
        <v>12.41</v>
      </c>
      <c r="G4046" s="60">
        <v>0</v>
      </c>
      <c r="H4046" s="60">
        <v>17.78</v>
      </c>
      <c r="I4046" s="60">
        <v>-22.74</v>
      </c>
    </row>
    <row r="4047" spans="1:9" x14ac:dyDescent="0.3">
      <c r="A4047" s="60" t="s">
        <v>6344</v>
      </c>
      <c r="B4047" s="60" t="s">
        <v>9709</v>
      </c>
      <c r="C4047" s="60">
        <v>43.29</v>
      </c>
      <c r="E4047" s="60">
        <v>2.65</v>
      </c>
      <c r="G4047" s="60">
        <v>0</v>
      </c>
      <c r="H4047" s="60">
        <v>16.89</v>
      </c>
      <c r="I4047" s="60">
        <v>-248.47</v>
      </c>
    </row>
    <row r="4048" spans="1:9" x14ac:dyDescent="0.3">
      <c r="A4048" s="60" t="s">
        <v>2877</v>
      </c>
      <c r="B4048" s="60" t="s">
        <v>2878</v>
      </c>
      <c r="C4048" s="60">
        <v>1162.1199999999999</v>
      </c>
      <c r="E4048" s="60">
        <v>15.16</v>
      </c>
      <c r="G4048" s="60">
        <v>7.39</v>
      </c>
      <c r="H4048" s="60">
        <v>15.16</v>
      </c>
      <c r="I4048" s="60">
        <v>15.35</v>
      </c>
    </row>
    <row r="4049" spans="1:9" x14ac:dyDescent="0.3">
      <c r="A4049" s="60" t="s">
        <v>6345</v>
      </c>
      <c r="B4049" s="60" t="s">
        <v>9710</v>
      </c>
      <c r="C4049" s="60">
        <v>283.24</v>
      </c>
      <c r="E4049" s="60">
        <v>6.8</v>
      </c>
      <c r="G4049" s="60">
        <v>0</v>
      </c>
      <c r="H4049" s="60">
        <v>14.7</v>
      </c>
      <c r="I4049" s="60">
        <v>-90.7</v>
      </c>
    </row>
    <row r="4050" spans="1:9" x14ac:dyDescent="0.3">
      <c r="A4050" s="60" t="s">
        <v>6346</v>
      </c>
      <c r="B4050" s="60" t="s">
        <v>9711</v>
      </c>
      <c r="C4050" s="60">
        <v>10.56</v>
      </c>
      <c r="E4050" s="60">
        <v>1.6</v>
      </c>
      <c r="G4050" s="60">
        <v>0</v>
      </c>
      <c r="H4050" s="60">
        <v>4.24</v>
      </c>
      <c r="I4050" s="60">
        <v>-155.62</v>
      </c>
    </row>
    <row r="4051" spans="1:9" x14ac:dyDescent="0.3">
      <c r="A4051" s="60" t="s">
        <v>2879</v>
      </c>
      <c r="B4051" s="60" t="s">
        <v>2880</v>
      </c>
      <c r="C4051" s="60">
        <v>2144.62</v>
      </c>
      <c r="E4051" s="60">
        <v>20.87</v>
      </c>
      <c r="G4051" s="60">
        <v>0</v>
      </c>
      <c r="H4051" s="60">
        <v>22.64</v>
      </c>
      <c r="I4051" s="60">
        <v>25.38</v>
      </c>
    </row>
    <row r="4052" spans="1:9" x14ac:dyDescent="0.3">
      <c r="A4052" s="60" t="s">
        <v>2881</v>
      </c>
      <c r="B4052" s="60" t="s">
        <v>2882</v>
      </c>
      <c r="C4052" s="60">
        <v>95874.05</v>
      </c>
      <c r="E4052" s="60">
        <v>64.55</v>
      </c>
      <c r="G4052" s="60">
        <v>3.92</v>
      </c>
      <c r="H4052" s="60">
        <v>64.55</v>
      </c>
      <c r="I4052" s="60">
        <v>16.36</v>
      </c>
    </row>
    <row r="4053" spans="1:9" x14ac:dyDescent="0.3">
      <c r="A4053" s="60" t="s">
        <v>2883</v>
      </c>
      <c r="B4053" s="60" t="s">
        <v>2884</v>
      </c>
      <c r="C4053" s="60">
        <v>20895.810000000001</v>
      </c>
      <c r="E4053" s="60">
        <v>83.3</v>
      </c>
      <c r="G4053" s="60">
        <v>0</v>
      </c>
      <c r="H4053" s="60">
        <v>87.64</v>
      </c>
      <c r="I4053" s="60">
        <v>32.97</v>
      </c>
    </row>
    <row r="4054" spans="1:9" x14ac:dyDescent="0.3">
      <c r="A4054" s="60" t="s">
        <v>6347</v>
      </c>
      <c r="B4054" s="60" t="s">
        <v>9712</v>
      </c>
      <c r="C4054" s="60">
        <v>612.66999999999996</v>
      </c>
      <c r="E4054" s="60">
        <v>14.16</v>
      </c>
      <c r="G4054" s="60">
        <v>1.98</v>
      </c>
      <c r="H4054" s="60">
        <v>15.83</v>
      </c>
      <c r="I4054" s="60">
        <v>126.47</v>
      </c>
    </row>
    <row r="4055" spans="1:9" x14ac:dyDescent="0.3">
      <c r="A4055" s="60" t="s">
        <v>6348</v>
      </c>
      <c r="B4055" s="60" t="s">
        <v>9713</v>
      </c>
      <c r="C4055" s="60">
        <v>467.86</v>
      </c>
      <c r="E4055" s="60">
        <v>12.6</v>
      </c>
      <c r="G4055" s="60">
        <v>0</v>
      </c>
      <c r="H4055" s="60">
        <v>19.399999999999999</v>
      </c>
      <c r="I4055" s="60">
        <v>-20.28</v>
      </c>
    </row>
    <row r="4056" spans="1:9" x14ac:dyDescent="0.3">
      <c r="A4056" s="60" t="s">
        <v>2885</v>
      </c>
      <c r="B4056" s="60" t="s">
        <v>2886</v>
      </c>
      <c r="C4056" s="60">
        <v>3305.42</v>
      </c>
      <c r="E4056" s="60">
        <v>26.9</v>
      </c>
      <c r="G4056" s="60">
        <v>3.72</v>
      </c>
      <c r="H4056" s="60">
        <v>28.01</v>
      </c>
      <c r="I4056" s="60">
        <v>5.37</v>
      </c>
    </row>
    <row r="4057" spans="1:9" x14ac:dyDescent="0.3">
      <c r="A4057" s="60" t="s">
        <v>6349</v>
      </c>
      <c r="B4057" s="60" t="s">
        <v>9714</v>
      </c>
      <c r="C4057" s="60">
        <v>29262.36</v>
      </c>
      <c r="E4057" s="60">
        <v>7.35</v>
      </c>
      <c r="G4057" s="60">
        <v>0</v>
      </c>
      <c r="H4057" s="60">
        <v>7.74</v>
      </c>
      <c r="I4057" s="60">
        <v>-8.91</v>
      </c>
    </row>
    <row r="4058" spans="1:9" x14ac:dyDescent="0.3">
      <c r="A4058" s="60" t="s">
        <v>6350</v>
      </c>
      <c r="B4058" s="60" t="s">
        <v>9715</v>
      </c>
      <c r="C4058" s="60">
        <v>500.79</v>
      </c>
      <c r="E4058" s="60">
        <v>9.25</v>
      </c>
      <c r="G4058" s="60">
        <v>0</v>
      </c>
      <c r="H4058" s="60">
        <v>15.41</v>
      </c>
      <c r="I4058" s="60">
        <v>-2.38</v>
      </c>
    </row>
    <row r="4059" spans="1:9" x14ac:dyDescent="0.3">
      <c r="A4059" s="60" t="s">
        <v>2887</v>
      </c>
      <c r="B4059" s="60" t="s">
        <v>2888</v>
      </c>
      <c r="C4059" s="60">
        <v>7201.83</v>
      </c>
      <c r="E4059" s="60">
        <v>25.7</v>
      </c>
      <c r="G4059" s="60">
        <v>2.02</v>
      </c>
      <c r="H4059" s="60">
        <v>29.91</v>
      </c>
      <c r="I4059" s="60">
        <v>49.05</v>
      </c>
    </row>
    <row r="4060" spans="1:9" x14ac:dyDescent="0.3">
      <c r="A4060" s="60" t="s">
        <v>6351</v>
      </c>
      <c r="B4060" s="60" t="s">
        <v>9716</v>
      </c>
      <c r="C4060" s="60">
        <v>81.11</v>
      </c>
      <c r="E4060" s="60">
        <v>8.68</v>
      </c>
      <c r="G4060" s="60">
        <v>0</v>
      </c>
      <c r="H4060" s="60">
        <v>329.73</v>
      </c>
      <c r="I4060" s="60">
        <v>-2311.59</v>
      </c>
    </row>
    <row r="4061" spans="1:9" x14ac:dyDescent="0.3">
      <c r="A4061" s="60" t="s">
        <v>2889</v>
      </c>
      <c r="B4061" s="60" t="s">
        <v>2890</v>
      </c>
      <c r="C4061" s="60">
        <v>1829.8</v>
      </c>
      <c r="E4061" s="60">
        <v>81.040000000000006</v>
      </c>
      <c r="G4061" s="60">
        <v>1.18</v>
      </c>
      <c r="H4061" s="60">
        <v>97.34</v>
      </c>
      <c r="I4061" s="60">
        <v>13.06</v>
      </c>
    </row>
    <row r="4062" spans="1:9" x14ac:dyDescent="0.3">
      <c r="A4062" s="60" t="s">
        <v>6352</v>
      </c>
      <c r="B4062" s="60" t="s">
        <v>9717</v>
      </c>
      <c r="C4062" s="60">
        <v>1074.96</v>
      </c>
      <c r="E4062" s="60">
        <v>70.95</v>
      </c>
      <c r="G4062" s="60">
        <v>3.95</v>
      </c>
      <c r="H4062" s="60">
        <v>71.099999999999994</v>
      </c>
      <c r="I4062" s="60">
        <v>9.43</v>
      </c>
    </row>
    <row r="4063" spans="1:9" x14ac:dyDescent="0.3">
      <c r="A4063" s="60" t="s">
        <v>6353</v>
      </c>
      <c r="B4063" s="60" t="s">
        <v>9718</v>
      </c>
      <c r="C4063" s="60">
        <v>1920.05</v>
      </c>
      <c r="E4063" s="60">
        <v>51.66</v>
      </c>
      <c r="G4063" s="60">
        <v>0</v>
      </c>
      <c r="H4063" s="60">
        <v>60.95</v>
      </c>
      <c r="I4063" s="60">
        <v>-46.51</v>
      </c>
    </row>
    <row r="4064" spans="1:9" x14ac:dyDescent="0.3">
      <c r="A4064" s="60" t="s">
        <v>6354</v>
      </c>
      <c r="B4064" s="60" t="s">
        <v>9719</v>
      </c>
      <c r="C4064" s="60">
        <v>924.32</v>
      </c>
      <c r="E4064" s="60">
        <v>20.6</v>
      </c>
      <c r="G4064" s="60">
        <v>0.97</v>
      </c>
      <c r="H4064" s="60">
        <v>24.72</v>
      </c>
      <c r="I4064" s="60">
        <v>13.54</v>
      </c>
    </row>
    <row r="4065" spans="1:9" x14ac:dyDescent="0.3">
      <c r="A4065" s="60" t="s">
        <v>2891</v>
      </c>
      <c r="B4065" s="60" t="s">
        <v>2892</v>
      </c>
      <c r="C4065" s="60">
        <v>1034.1199999999999</v>
      </c>
      <c r="E4065" s="60">
        <v>41.024999999999999</v>
      </c>
      <c r="G4065" s="60">
        <v>0</v>
      </c>
      <c r="H4065" s="60">
        <v>42</v>
      </c>
      <c r="I4065" s="60">
        <v>10.74</v>
      </c>
    </row>
    <row r="4066" spans="1:9" x14ac:dyDescent="0.3">
      <c r="A4066" s="60" t="s">
        <v>2893</v>
      </c>
      <c r="B4066" s="60" t="s">
        <v>2894</v>
      </c>
      <c r="C4066" s="60">
        <v>3515.29</v>
      </c>
      <c r="E4066" s="60">
        <v>79.489999999999995</v>
      </c>
      <c r="G4066" s="60">
        <v>1.56</v>
      </c>
      <c r="H4066" s="60">
        <v>81.36</v>
      </c>
      <c r="I4066" s="60">
        <v>38.81</v>
      </c>
    </row>
    <row r="4067" spans="1:9" x14ac:dyDescent="0.3">
      <c r="A4067" s="60" t="s">
        <v>6355</v>
      </c>
      <c r="B4067" s="60" t="s">
        <v>9720</v>
      </c>
      <c r="C4067" s="60">
        <v>19.04</v>
      </c>
      <c r="E4067" s="60">
        <v>3.9689999999999999</v>
      </c>
      <c r="G4067" s="60">
        <v>0</v>
      </c>
      <c r="H4067" s="60">
        <v>5.49</v>
      </c>
      <c r="I4067" s="60">
        <v>-2.16</v>
      </c>
    </row>
    <row r="4068" spans="1:9" x14ac:dyDescent="0.3">
      <c r="A4068" s="60" t="s">
        <v>6356</v>
      </c>
      <c r="B4068" s="60" t="s">
        <v>9721</v>
      </c>
      <c r="C4068" s="60">
        <v>92.56</v>
      </c>
      <c r="E4068" s="60">
        <v>33.560299999999998</v>
      </c>
      <c r="G4068" s="60">
        <v>3.34</v>
      </c>
      <c r="H4068" s="60">
        <v>34.43</v>
      </c>
      <c r="I4068" s="60">
        <v>7.97</v>
      </c>
    </row>
    <row r="4069" spans="1:9" x14ac:dyDescent="0.3">
      <c r="A4069" s="60" t="s">
        <v>6357</v>
      </c>
      <c r="B4069" s="60" t="s">
        <v>9722</v>
      </c>
      <c r="C4069" s="60">
        <v>460.72</v>
      </c>
      <c r="E4069" s="60">
        <v>9.5</v>
      </c>
      <c r="G4069" s="60">
        <v>0</v>
      </c>
      <c r="H4069" s="60">
        <v>12.79</v>
      </c>
      <c r="I4069" s="60">
        <v>4.3</v>
      </c>
    </row>
    <row r="4070" spans="1:9" x14ac:dyDescent="0.3">
      <c r="A4070" s="60" t="s">
        <v>6358</v>
      </c>
      <c r="B4070" s="60" t="s">
        <v>9723</v>
      </c>
      <c r="C4070" s="60">
        <v>158.72999999999999</v>
      </c>
      <c r="E4070" s="60">
        <v>6.15</v>
      </c>
      <c r="G4070" s="60">
        <v>4.2300000000000004</v>
      </c>
      <c r="H4070" s="60">
        <v>8.1</v>
      </c>
      <c r="I4070" s="60">
        <v>5.24</v>
      </c>
    </row>
    <row r="4071" spans="1:9" x14ac:dyDescent="0.3">
      <c r="A4071" s="60" t="s">
        <v>6359</v>
      </c>
      <c r="B4071" s="60" t="s">
        <v>9724</v>
      </c>
      <c r="C4071" s="60">
        <v>406.66</v>
      </c>
      <c r="E4071" s="60">
        <v>5.4</v>
      </c>
      <c r="G4071" s="60">
        <v>0</v>
      </c>
      <c r="H4071" s="60">
        <v>13.81</v>
      </c>
      <c r="I4071" s="60">
        <v>-10.57</v>
      </c>
    </row>
    <row r="4072" spans="1:9" x14ac:dyDescent="0.3">
      <c r="A4072" s="60" t="s">
        <v>2895</v>
      </c>
      <c r="B4072" s="60" t="s">
        <v>2896</v>
      </c>
      <c r="C4072" s="60">
        <v>2081.62</v>
      </c>
      <c r="E4072" s="60">
        <v>165.8</v>
      </c>
      <c r="G4072" s="60">
        <v>0</v>
      </c>
      <c r="H4072" s="60">
        <v>220.41</v>
      </c>
      <c r="I4072" s="60">
        <v>18.489999999999998</v>
      </c>
    </row>
    <row r="4073" spans="1:9" x14ac:dyDescent="0.3">
      <c r="A4073" s="60" t="s">
        <v>6360</v>
      </c>
      <c r="B4073" s="60" t="s">
        <v>9725</v>
      </c>
      <c r="C4073" s="60">
        <v>104.64</v>
      </c>
      <c r="E4073" s="60">
        <v>13</v>
      </c>
      <c r="G4073" s="60">
        <v>3.69</v>
      </c>
      <c r="H4073" s="60">
        <v>13.55</v>
      </c>
      <c r="I4073" s="60">
        <v>15.58</v>
      </c>
    </row>
    <row r="4074" spans="1:9" x14ac:dyDescent="0.3">
      <c r="A4074" s="60" t="s">
        <v>2897</v>
      </c>
      <c r="B4074" s="60" t="s">
        <v>2898</v>
      </c>
      <c r="C4074" s="60">
        <v>64666.53</v>
      </c>
      <c r="E4074" s="60">
        <v>4.4800000000000004</v>
      </c>
      <c r="G4074" s="60">
        <v>3.8</v>
      </c>
      <c r="H4074" s="60">
        <v>5.56</v>
      </c>
      <c r="I4074" s="60">
        <v>6.06</v>
      </c>
    </row>
    <row r="4075" spans="1:9" x14ac:dyDescent="0.3">
      <c r="A4075" s="60" t="s">
        <v>6361</v>
      </c>
      <c r="B4075" s="60" t="s">
        <v>9726</v>
      </c>
      <c r="C4075" s="60">
        <v>570.91</v>
      </c>
      <c r="E4075" s="60">
        <v>3.75</v>
      </c>
      <c r="G4075" s="60">
        <v>0</v>
      </c>
      <c r="H4075" s="60">
        <v>6.54</v>
      </c>
      <c r="I4075" s="60">
        <v>1.62</v>
      </c>
    </row>
    <row r="4076" spans="1:9" x14ac:dyDescent="0.3">
      <c r="A4076" s="60" t="s">
        <v>6362</v>
      </c>
      <c r="B4076" s="60" t="s">
        <v>9727</v>
      </c>
      <c r="C4076" s="60">
        <v>2335.4299999999998</v>
      </c>
      <c r="E4076" s="60">
        <v>31.6</v>
      </c>
      <c r="G4076" s="60">
        <v>0</v>
      </c>
      <c r="H4076" s="60">
        <v>31.75</v>
      </c>
      <c r="I4076" s="60">
        <v>11.73</v>
      </c>
    </row>
    <row r="4077" spans="1:9" x14ac:dyDescent="0.3">
      <c r="A4077" s="60" t="s">
        <v>6363</v>
      </c>
      <c r="B4077" s="60" t="s">
        <v>9728</v>
      </c>
      <c r="C4077" s="60">
        <v>87.52</v>
      </c>
      <c r="E4077" s="60">
        <v>4.9000000000000004</v>
      </c>
      <c r="G4077" s="60">
        <v>0</v>
      </c>
      <c r="H4077" s="60">
        <v>5.3</v>
      </c>
      <c r="I4077" s="60">
        <v>0.75</v>
      </c>
    </row>
    <row r="4078" spans="1:9" x14ac:dyDescent="0.3">
      <c r="A4078" s="60" t="s">
        <v>72</v>
      </c>
      <c r="B4078" s="60" t="s">
        <v>11</v>
      </c>
      <c r="C4078" s="60">
        <v>102235.77</v>
      </c>
      <c r="E4078" s="60">
        <v>83.22</v>
      </c>
      <c r="G4078" s="60">
        <v>1.1200000000000001</v>
      </c>
      <c r="H4078" s="60">
        <v>92.36</v>
      </c>
      <c r="I4078" s="60">
        <v>15.8</v>
      </c>
    </row>
    <row r="4079" spans="1:9" x14ac:dyDescent="0.3">
      <c r="A4079" s="60" t="s">
        <v>6364</v>
      </c>
      <c r="B4079" s="60" t="s">
        <v>9729</v>
      </c>
      <c r="C4079" s="60">
        <v>112.65</v>
      </c>
      <c r="E4079" s="60">
        <v>19.704999999999998</v>
      </c>
      <c r="G4079" s="60">
        <v>8.93</v>
      </c>
      <c r="H4079" s="60">
        <v>19.7</v>
      </c>
      <c r="I4079" s="60">
        <v>8.34</v>
      </c>
    </row>
    <row r="4080" spans="1:9" x14ac:dyDescent="0.3">
      <c r="A4080" s="60" t="s">
        <v>6365</v>
      </c>
      <c r="B4080" s="60" t="s">
        <v>9730</v>
      </c>
      <c r="C4080" s="60">
        <v>838.3</v>
      </c>
      <c r="E4080" s="60">
        <v>35.090000000000003</v>
      </c>
      <c r="G4080" s="60">
        <v>2.96</v>
      </c>
      <c r="H4080" s="60">
        <v>35.090000000000003</v>
      </c>
      <c r="I4080" s="60">
        <v>9.58</v>
      </c>
    </row>
    <row r="4081" spans="1:9" x14ac:dyDescent="0.3">
      <c r="A4081" s="60" t="s">
        <v>2899</v>
      </c>
      <c r="B4081" s="60" t="s">
        <v>2900</v>
      </c>
      <c r="C4081" s="60">
        <v>4699.3500000000004</v>
      </c>
      <c r="E4081" s="60">
        <v>49.94</v>
      </c>
      <c r="G4081" s="60">
        <v>0</v>
      </c>
      <c r="H4081" s="60">
        <v>50.39</v>
      </c>
      <c r="I4081" s="60">
        <v>5.28</v>
      </c>
    </row>
    <row r="4082" spans="1:9" x14ac:dyDescent="0.3">
      <c r="A4082" s="60" t="s">
        <v>6366</v>
      </c>
      <c r="B4082" s="60" t="s">
        <v>9731</v>
      </c>
      <c r="C4082" s="60">
        <v>28.54</v>
      </c>
      <c r="E4082" s="60">
        <v>1.07</v>
      </c>
      <c r="G4082" s="60">
        <v>0</v>
      </c>
      <c r="H4082" s="60">
        <v>2.75</v>
      </c>
      <c r="I4082" s="60">
        <v>-9.67</v>
      </c>
    </row>
    <row r="4083" spans="1:9" x14ac:dyDescent="0.3">
      <c r="A4083" s="60" t="s">
        <v>2901</v>
      </c>
      <c r="B4083" s="60" t="s">
        <v>2902</v>
      </c>
      <c r="C4083" s="60">
        <v>3725.42</v>
      </c>
      <c r="E4083" s="60">
        <v>53.74</v>
      </c>
      <c r="G4083" s="60">
        <v>0</v>
      </c>
      <c r="H4083" s="60">
        <v>53.87</v>
      </c>
      <c r="I4083" s="60">
        <v>24.09</v>
      </c>
    </row>
    <row r="4084" spans="1:9" x14ac:dyDescent="0.3">
      <c r="A4084" s="60" t="s">
        <v>2903</v>
      </c>
      <c r="B4084" s="60" t="s">
        <v>2904</v>
      </c>
      <c r="C4084" s="60">
        <v>24777.19</v>
      </c>
      <c r="E4084" s="60">
        <v>22.17</v>
      </c>
      <c r="G4084" s="60">
        <v>4.5</v>
      </c>
      <c r="H4084" s="60">
        <v>25.89</v>
      </c>
      <c r="I4084" s="60">
        <v>13.77</v>
      </c>
    </row>
    <row r="4085" spans="1:9" x14ac:dyDescent="0.3">
      <c r="A4085" s="60" t="s">
        <v>6367</v>
      </c>
      <c r="B4085" s="60" t="s">
        <v>9732</v>
      </c>
      <c r="C4085" s="60">
        <v>151.34</v>
      </c>
      <c r="E4085" s="60">
        <v>1.81</v>
      </c>
      <c r="G4085" s="60">
        <v>0</v>
      </c>
      <c r="H4085" s="60">
        <v>1.9</v>
      </c>
      <c r="I4085" s="60">
        <v>-6.57</v>
      </c>
    </row>
    <row r="4086" spans="1:9" x14ac:dyDescent="0.3">
      <c r="A4086" s="60" t="s">
        <v>6368</v>
      </c>
      <c r="B4086" s="60" t="s">
        <v>9733</v>
      </c>
      <c r="C4086" s="60">
        <v>12554.96</v>
      </c>
      <c r="E4086" s="60">
        <v>100.75</v>
      </c>
      <c r="G4086" s="60">
        <v>0</v>
      </c>
      <c r="H4086" s="60">
        <v>118.47</v>
      </c>
      <c r="I4086" s="60">
        <v>-2.2400000000000002</v>
      </c>
    </row>
    <row r="4087" spans="1:9" x14ac:dyDescent="0.3">
      <c r="A4087" s="60" t="s">
        <v>6369</v>
      </c>
      <c r="B4087" s="60" t="s">
        <v>9734</v>
      </c>
      <c r="C4087" s="60">
        <v>82.98</v>
      </c>
      <c r="E4087" s="60">
        <v>17.5</v>
      </c>
      <c r="G4087" s="60">
        <v>0.91</v>
      </c>
      <c r="H4087" s="60">
        <v>17.75</v>
      </c>
      <c r="I4087" s="60">
        <v>8.73</v>
      </c>
    </row>
    <row r="4088" spans="1:9" x14ac:dyDescent="0.3">
      <c r="A4088" s="60" t="s">
        <v>6370</v>
      </c>
      <c r="B4088" s="60" t="s">
        <v>9735</v>
      </c>
      <c r="C4088" s="60">
        <v>715.25</v>
      </c>
      <c r="E4088" s="60">
        <v>18.809999999999999</v>
      </c>
      <c r="G4088" s="60">
        <v>0</v>
      </c>
      <c r="H4088" s="60">
        <v>18.809999999999999</v>
      </c>
      <c r="I4088" s="60">
        <v>7.99</v>
      </c>
    </row>
    <row r="4089" spans="1:9" x14ac:dyDescent="0.3">
      <c r="A4089" s="60" t="s">
        <v>6371</v>
      </c>
      <c r="B4089" s="60" t="s">
        <v>9736</v>
      </c>
      <c r="C4089" s="60">
        <v>81.72</v>
      </c>
      <c r="E4089" s="60">
        <v>15.53</v>
      </c>
      <c r="G4089" s="60">
        <v>0</v>
      </c>
      <c r="H4089" s="60">
        <v>15.6</v>
      </c>
      <c r="I4089" s="60">
        <v>-1.45</v>
      </c>
    </row>
    <row r="4090" spans="1:9" x14ac:dyDescent="0.3">
      <c r="A4090" s="60" t="s">
        <v>6372</v>
      </c>
      <c r="B4090" s="60" t="s">
        <v>9737</v>
      </c>
      <c r="C4090" s="60">
        <v>417.11</v>
      </c>
      <c r="E4090" s="60">
        <v>61.33</v>
      </c>
      <c r="G4090" s="60">
        <v>1.04</v>
      </c>
      <c r="H4090" s="60">
        <v>62</v>
      </c>
      <c r="I4090" s="60">
        <v>10.69</v>
      </c>
    </row>
    <row r="4091" spans="1:9" x14ac:dyDescent="0.3">
      <c r="A4091" s="60" t="s">
        <v>6373</v>
      </c>
      <c r="B4091" s="60" t="s">
        <v>9738</v>
      </c>
      <c r="C4091" s="60">
        <v>68.569999999999993</v>
      </c>
      <c r="E4091" s="60">
        <v>14.13</v>
      </c>
      <c r="G4091" s="60">
        <v>1.84</v>
      </c>
      <c r="H4091" s="60">
        <v>14.13</v>
      </c>
      <c r="I4091" s="60">
        <v>11.93</v>
      </c>
    </row>
    <row r="4092" spans="1:9" x14ac:dyDescent="0.3">
      <c r="A4092" s="60" t="s">
        <v>2905</v>
      </c>
      <c r="B4092" s="60" t="s">
        <v>2906</v>
      </c>
      <c r="C4092" s="60">
        <v>2943.08</v>
      </c>
      <c r="E4092" s="60">
        <v>32.200000000000003</v>
      </c>
      <c r="G4092" s="60">
        <v>2.2400000000000002</v>
      </c>
      <c r="H4092" s="60">
        <v>35.67</v>
      </c>
      <c r="I4092" s="60">
        <v>38.65</v>
      </c>
    </row>
    <row r="4093" spans="1:9" x14ac:dyDescent="0.3">
      <c r="A4093" s="60" t="s">
        <v>6374</v>
      </c>
      <c r="B4093" s="60" t="s">
        <v>9739</v>
      </c>
      <c r="C4093" s="60">
        <v>3778.54</v>
      </c>
      <c r="E4093" s="60">
        <v>26.22</v>
      </c>
      <c r="G4093" s="60">
        <v>0</v>
      </c>
      <c r="H4093" s="60">
        <v>32.75</v>
      </c>
      <c r="I4093" s="60">
        <v>-83.65</v>
      </c>
    </row>
    <row r="4094" spans="1:9" x14ac:dyDescent="0.3">
      <c r="A4094" s="60" t="s">
        <v>6375</v>
      </c>
      <c r="B4094" s="60" t="s">
        <v>9740</v>
      </c>
      <c r="C4094" s="60">
        <v>302.77999999999997</v>
      </c>
      <c r="E4094" s="60">
        <v>5.4</v>
      </c>
      <c r="G4094" s="60">
        <v>0</v>
      </c>
      <c r="H4094" s="60">
        <v>6.1</v>
      </c>
      <c r="I4094" s="60">
        <v>-10.28</v>
      </c>
    </row>
    <row r="4095" spans="1:9" x14ac:dyDescent="0.3">
      <c r="A4095" s="60" t="s">
        <v>2907</v>
      </c>
      <c r="B4095" s="60" t="s">
        <v>2908</v>
      </c>
      <c r="C4095" s="60">
        <v>8017.56</v>
      </c>
      <c r="E4095" s="60">
        <v>149.35</v>
      </c>
      <c r="G4095" s="60">
        <v>0</v>
      </c>
      <c r="H4095" s="60">
        <v>160.72999999999999</v>
      </c>
      <c r="I4095" s="60">
        <v>12.7</v>
      </c>
    </row>
    <row r="4096" spans="1:9" x14ac:dyDescent="0.3">
      <c r="A4096" s="60" t="s">
        <v>6376</v>
      </c>
      <c r="B4096" s="60" t="s">
        <v>9741</v>
      </c>
      <c r="C4096" s="60">
        <v>20.27</v>
      </c>
      <c r="E4096" s="60">
        <v>2</v>
      </c>
      <c r="G4096" s="60">
        <v>0</v>
      </c>
      <c r="H4096" s="60">
        <v>8.8000000000000007</v>
      </c>
      <c r="I4096" s="60">
        <v>-61.27</v>
      </c>
    </row>
    <row r="4097" spans="1:9" x14ac:dyDescent="0.3">
      <c r="A4097" s="60" t="s">
        <v>6377</v>
      </c>
      <c r="B4097" s="60" t="s">
        <v>9742</v>
      </c>
      <c r="C4097" s="60">
        <v>68.75</v>
      </c>
      <c r="E4097" s="60">
        <v>8.85</v>
      </c>
      <c r="G4097" s="60">
        <v>0</v>
      </c>
      <c r="H4097" s="60">
        <v>12.97</v>
      </c>
      <c r="I4097" s="60">
        <v>-153.32</v>
      </c>
    </row>
    <row r="4098" spans="1:9" x14ac:dyDescent="0.3">
      <c r="A4098" s="60" t="s">
        <v>6378</v>
      </c>
      <c r="B4098" s="60" t="s">
        <v>9743</v>
      </c>
      <c r="C4098" s="60">
        <v>521.20000000000005</v>
      </c>
      <c r="E4098" s="60">
        <v>35.75</v>
      </c>
      <c r="G4098" s="60">
        <v>3.93</v>
      </c>
      <c r="H4098" s="60">
        <v>40.82</v>
      </c>
      <c r="I4098" s="60">
        <v>713.11</v>
      </c>
    </row>
    <row r="4099" spans="1:9" x14ac:dyDescent="0.3">
      <c r="A4099" s="60" t="s">
        <v>2909</v>
      </c>
      <c r="B4099" s="60" t="s">
        <v>2910</v>
      </c>
      <c r="C4099" s="60">
        <v>1423.97</v>
      </c>
      <c r="E4099" s="60">
        <v>21.82</v>
      </c>
      <c r="G4099" s="60">
        <v>7.7</v>
      </c>
      <c r="H4099" s="60">
        <v>26.32</v>
      </c>
      <c r="I4099" s="60">
        <v>7.05</v>
      </c>
    </row>
    <row r="4100" spans="1:9" x14ac:dyDescent="0.3">
      <c r="A4100" s="60" t="s">
        <v>2911</v>
      </c>
      <c r="B4100" s="60" t="s">
        <v>2912</v>
      </c>
      <c r="C4100" s="60">
        <v>5714.14</v>
      </c>
      <c r="E4100" s="60">
        <v>8.36</v>
      </c>
      <c r="G4100" s="60">
        <v>0.59</v>
      </c>
      <c r="H4100" s="60">
        <v>10.52</v>
      </c>
      <c r="I4100" s="60">
        <v>16.87</v>
      </c>
    </row>
    <row r="4101" spans="1:9" x14ac:dyDescent="0.3">
      <c r="A4101" s="60" t="s">
        <v>6379</v>
      </c>
      <c r="B4101" s="60" t="s">
        <v>9744</v>
      </c>
      <c r="C4101" s="60">
        <v>990.19</v>
      </c>
      <c r="E4101" s="60">
        <v>37.67</v>
      </c>
      <c r="G4101" s="60">
        <v>2.65</v>
      </c>
      <c r="H4101" s="60">
        <v>38</v>
      </c>
      <c r="I4101" s="60">
        <v>10.72</v>
      </c>
    </row>
    <row r="4102" spans="1:9" x14ac:dyDescent="0.3">
      <c r="A4102" s="60" t="s">
        <v>6380</v>
      </c>
      <c r="B4102" s="60" t="s">
        <v>9745</v>
      </c>
      <c r="C4102" s="60">
        <v>29.06</v>
      </c>
      <c r="E4102" s="60">
        <v>21.35</v>
      </c>
      <c r="G4102" s="60">
        <v>2.62</v>
      </c>
      <c r="H4102" s="60">
        <v>22</v>
      </c>
      <c r="I4102" s="60">
        <v>4.1100000000000003</v>
      </c>
    </row>
    <row r="4103" spans="1:9" x14ac:dyDescent="0.3">
      <c r="A4103" s="60" t="s">
        <v>2913</v>
      </c>
      <c r="B4103" s="60" t="s">
        <v>2914</v>
      </c>
      <c r="C4103" s="60">
        <v>81452.09</v>
      </c>
      <c r="E4103" s="60">
        <v>55.77</v>
      </c>
      <c r="G4103" s="60">
        <v>1.79</v>
      </c>
      <c r="H4103" s="60">
        <v>62.64</v>
      </c>
      <c r="I4103" s="60">
        <v>49.88</v>
      </c>
    </row>
    <row r="4104" spans="1:9" x14ac:dyDescent="0.3">
      <c r="A4104" s="60" t="s">
        <v>6381</v>
      </c>
      <c r="B4104" s="60" t="s">
        <v>9746</v>
      </c>
      <c r="C4104" s="60">
        <v>633.66</v>
      </c>
      <c r="E4104" s="60">
        <v>17.91</v>
      </c>
      <c r="G4104" s="60">
        <v>2.9</v>
      </c>
      <c r="H4104" s="60">
        <v>19.21</v>
      </c>
      <c r="I4104" s="60">
        <v>-1.0900000000000001</v>
      </c>
    </row>
    <row r="4105" spans="1:9" x14ac:dyDescent="0.3">
      <c r="A4105" s="60" t="s">
        <v>2915</v>
      </c>
      <c r="B4105" s="60" t="s">
        <v>2916</v>
      </c>
      <c r="C4105" s="60">
        <v>4873.3999999999996</v>
      </c>
      <c r="E4105" s="60">
        <v>13.6</v>
      </c>
      <c r="G4105" s="60">
        <v>0</v>
      </c>
      <c r="H4105" s="60">
        <v>18.18</v>
      </c>
      <c r="I4105" s="60">
        <v>16.350000000000001</v>
      </c>
    </row>
    <row r="4106" spans="1:9" x14ac:dyDescent="0.3">
      <c r="A4106" s="60" t="s">
        <v>2917</v>
      </c>
      <c r="B4106" s="60" t="s">
        <v>2918</v>
      </c>
      <c r="C4106" s="60">
        <v>1795.29</v>
      </c>
      <c r="E4106" s="60">
        <v>44.44</v>
      </c>
      <c r="G4106" s="60">
        <v>0</v>
      </c>
      <c r="H4106" s="60">
        <v>52.01</v>
      </c>
      <c r="I4106" s="60">
        <v>7</v>
      </c>
    </row>
    <row r="4107" spans="1:9" x14ac:dyDescent="0.3">
      <c r="A4107" s="60" t="s">
        <v>2919</v>
      </c>
      <c r="B4107" s="60" t="s">
        <v>2920</v>
      </c>
      <c r="C4107" s="60">
        <v>24504.1</v>
      </c>
      <c r="E4107" s="60">
        <v>31.7</v>
      </c>
      <c r="G4107" s="60">
        <v>0.63</v>
      </c>
      <c r="H4107" s="60">
        <v>33.72</v>
      </c>
      <c r="I4107" s="60">
        <v>12.08</v>
      </c>
    </row>
    <row r="4108" spans="1:9" x14ac:dyDescent="0.3">
      <c r="A4108" s="60" t="s">
        <v>2921</v>
      </c>
      <c r="B4108" s="60" t="s">
        <v>2922</v>
      </c>
      <c r="C4108" s="60">
        <v>9954.17</v>
      </c>
      <c r="E4108" s="60">
        <v>69.650000000000006</v>
      </c>
      <c r="G4108" s="60">
        <v>3.3</v>
      </c>
      <c r="H4108" s="60">
        <v>76.12</v>
      </c>
      <c r="I4108" s="60">
        <v>10.71</v>
      </c>
    </row>
    <row r="4109" spans="1:9" x14ac:dyDescent="0.3">
      <c r="A4109" s="60" t="s">
        <v>2923</v>
      </c>
      <c r="B4109" s="60" t="s">
        <v>2924</v>
      </c>
      <c r="C4109" s="60">
        <v>34163.629999999997</v>
      </c>
      <c r="E4109" s="60">
        <v>8.4600000000000009</v>
      </c>
      <c r="G4109" s="60">
        <v>4.22</v>
      </c>
      <c r="H4109" s="60">
        <v>9.69</v>
      </c>
      <c r="I4109" s="60">
        <v>7.03</v>
      </c>
    </row>
    <row r="4110" spans="1:9" x14ac:dyDescent="0.3">
      <c r="A4110" s="60" t="s">
        <v>2925</v>
      </c>
      <c r="B4110" s="60" t="s">
        <v>2926</v>
      </c>
      <c r="C4110" s="60">
        <v>1542.43</v>
      </c>
      <c r="E4110" s="60">
        <v>44.69</v>
      </c>
      <c r="G4110" s="60">
        <v>1.34</v>
      </c>
      <c r="H4110" s="60">
        <v>44.73</v>
      </c>
      <c r="I4110" s="60">
        <v>5.45</v>
      </c>
    </row>
    <row r="4111" spans="1:9" x14ac:dyDescent="0.3">
      <c r="A4111" s="60" t="s">
        <v>6382</v>
      </c>
      <c r="B4111" s="60" t="s">
        <v>9747</v>
      </c>
      <c r="C4111" s="60">
        <v>723.44</v>
      </c>
      <c r="E4111" s="60">
        <v>27</v>
      </c>
      <c r="G4111" s="60">
        <v>2.78</v>
      </c>
      <c r="H4111" s="60">
        <v>28</v>
      </c>
      <c r="I4111" s="60">
        <v>3.78</v>
      </c>
    </row>
    <row r="4112" spans="1:9" x14ac:dyDescent="0.3">
      <c r="A4112" s="60" t="s">
        <v>2927</v>
      </c>
      <c r="B4112" s="60" t="s">
        <v>2928</v>
      </c>
      <c r="C4112" s="60">
        <v>49686.19</v>
      </c>
      <c r="E4112" s="60">
        <v>37.479999999999997</v>
      </c>
      <c r="G4112" s="60">
        <v>0.75</v>
      </c>
      <c r="H4112" s="60">
        <v>37.479999999999997</v>
      </c>
      <c r="I4112" s="60">
        <v>13.64</v>
      </c>
    </row>
    <row r="4113" spans="1:9" x14ac:dyDescent="0.3">
      <c r="A4113" s="60" t="s">
        <v>2929</v>
      </c>
      <c r="B4113" s="60" t="s">
        <v>2930</v>
      </c>
      <c r="C4113" s="60">
        <v>5028.91</v>
      </c>
      <c r="E4113" s="60">
        <v>26.4</v>
      </c>
      <c r="G4113" s="60">
        <v>1.97</v>
      </c>
      <c r="H4113" s="60">
        <v>28.67</v>
      </c>
      <c r="I4113" s="60">
        <v>20.38</v>
      </c>
    </row>
    <row r="4114" spans="1:9" x14ac:dyDescent="0.3">
      <c r="A4114" s="60" t="s">
        <v>6383</v>
      </c>
      <c r="B4114" s="60" t="s">
        <v>9748</v>
      </c>
      <c r="C4114" s="60">
        <v>2.4900000000000002</v>
      </c>
      <c r="E4114" s="60">
        <v>0.61099999999999999</v>
      </c>
      <c r="G4114" s="60">
        <v>0</v>
      </c>
      <c r="H4114" s="60">
        <v>1</v>
      </c>
      <c r="I4114" s="60">
        <v>-29.75</v>
      </c>
    </row>
    <row r="4115" spans="1:9" x14ac:dyDescent="0.3">
      <c r="A4115" s="60" t="s">
        <v>6384</v>
      </c>
      <c r="B4115" s="60" t="s">
        <v>9749</v>
      </c>
      <c r="C4115" s="60">
        <v>19.82</v>
      </c>
      <c r="E4115" s="60">
        <v>3.38</v>
      </c>
      <c r="G4115" s="60">
        <v>0</v>
      </c>
      <c r="H4115" s="60">
        <v>3.91</v>
      </c>
      <c r="I4115" s="60">
        <v>60.06</v>
      </c>
    </row>
    <row r="4116" spans="1:9" x14ac:dyDescent="0.3">
      <c r="A4116" s="60" t="s">
        <v>2931</v>
      </c>
      <c r="B4116" s="60" t="s">
        <v>2932</v>
      </c>
      <c r="C4116" s="60">
        <v>1741.76</v>
      </c>
      <c r="E4116" s="60">
        <v>77.739999999999995</v>
      </c>
      <c r="G4116" s="60">
        <v>0.98</v>
      </c>
      <c r="H4116" s="60">
        <v>78.88</v>
      </c>
      <c r="I4116" s="60">
        <v>16.739999999999998</v>
      </c>
    </row>
    <row r="4117" spans="1:9" x14ac:dyDescent="0.3">
      <c r="A4117" s="60" t="s">
        <v>6385</v>
      </c>
      <c r="B4117" s="60" t="s">
        <v>9750</v>
      </c>
      <c r="C4117" s="60">
        <v>530.96</v>
      </c>
      <c r="E4117" s="60">
        <v>10.4</v>
      </c>
      <c r="G4117" s="60">
        <v>0</v>
      </c>
      <c r="H4117" s="60">
        <v>14.69</v>
      </c>
      <c r="I4117" s="60">
        <v>22.1</v>
      </c>
    </row>
    <row r="4118" spans="1:9" x14ac:dyDescent="0.3">
      <c r="A4118" s="60" t="s">
        <v>6386</v>
      </c>
      <c r="B4118" s="60" t="s">
        <v>9751</v>
      </c>
      <c r="C4118" s="60">
        <v>142.52000000000001</v>
      </c>
      <c r="E4118" s="60">
        <v>11.42</v>
      </c>
      <c r="G4118" s="60">
        <v>11.91</v>
      </c>
      <c r="H4118" s="60">
        <v>11.54</v>
      </c>
      <c r="I4118" s="60">
        <v>10.56</v>
      </c>
    </row>
    <row r="4119" spans="1:9" x14ac:dyDescent="0.3">
      <c r="A4119" s="60" t="s">
        <v>6387</v>
      </c>
      <c r="B4119" s="60" t="s">
        <v>9752</v>
      </c>
      <c r="C4119" s="60">
        <v>723.97</v>
      </c>
      <c r="E4119" s="60">
        <v>15.8</v>
      </c>
      <c r="G4119" s="60">
        <v>0</v>
      </c>
      <c r="H4119" s="60">
        <v>18.41</v>
      </c>
      <c r="I4119" s="60">
        <v>44.19</v>
      </c>
    </row>
    <row r="4120" spans="1:9" x14ac:dyDescent="0.3">
      <c r="A4120" s="60" t="s">
        <v>6388</v>
      </c>
      <c r="B4120" s="60" t="s">
        <v>9753</v>
      </c>
      <c r="C4120" s="60">
        <v>6.5</v>
      </c>
      <c r="E4120" s="60">
        <v>0.22501699999999999</v>
      </c>
      <c r="G4120" s="60">
        <v>0</v>
      </c>
      <c r="H4120" s="60">
        <v>0.55000000000000004</v>
      </c>
      <c r="I4120" s="60">
        <v>0</v>
      </c>
    </row>
    <row r="4121" spans="1:9" x14ac:dyDescent="0.3">
      <c r="A4121" s="60" t="s">
        <v>2933</v>
      </c>
      <c r="B4121" s="60" t="s">
        <v>2934</v>
      </c>
      <c r="C4121" s="60">
        <v>22388.83</v>
      </c>
      <c r="E4121" s="60">
        <v>43.22</v>
      </c>
      <c r="G4121" s="60">
        <v>4.43</v>
      </c>
      <c r="H4121" s="60">
        <v>55.64</v>
      </c>
      <c r="I4121" s="60">
        <v>33.32</v>
      </c>
    </row>
    <row r="4122" spans="1:9" x14ac:dyDescent="0.3">
      <c r="A4122" s="60" t="s">
        <v>6389</v>
      </c>
      <c r="B4122" s="60" t="s">
        <v>9754</v>
      </c>
      <c r="C4122" s="60">
        <v>484.22</v>
      </c>
      <c r="E4122" s="60">
        <v>40.65</v>
      </c>
      <c r="G4122" s="60">
        <v>0.98</v>
      </c>
      <c r="H4122" s="60">
        <v>41.22</v>
      </c>
      <c r="I4122" s="60">
        <v>10.01</v>
      </c>
    </row>
    <row r="4123" spans="1:9" x14ac:dyDescent="0.3">
      <c r="A4123" s="60" t="s">
        <v>6390</v>
      </c>
      <c r="B4123" s="60" t="s">
        <v>9755</v>
      </c>
      <c r="C4123" s="60">
        <v>4.3</v>
      </c>
      <c r="E4123" s="60">
        <v>2.89</v>
      </c>
      <c r="G4123" s="60">
        <v>0</v>
      </c>
      <c r="H4123" s="60">
        <v>3.3</v>
      </c>
      <c r="I4123" s="60">
        <v>5.54</v>
      </c>
    </row>
    <row r="4124" spans="1:9" x14ac:dyDescent="0.3">
      <c r="A4124" s="60" t="s">
        <v>6391</v>
      </c>
      <c r="B4124" s="60" t="s">
        <v>9756</v>
      </c>
      <c r="C4124" s="60">
        <v>7.01</v>
      </c>
      <c r="E4124" s="60">
        <v>2.09</v>
      </c>
      <c r="G4124" s="60">
        <v>0</v>
      </c>
      <c r="H4124" s="60">
        <v>4.68</v>
      </c>
      <c r="I4124" s="60">
        <v>-112.15</v>
      </c>
    </row>
    <row r="4125" spans="1:9" x14ac:dyDescent="0.3">
      <c r="A4125" s="60" t="s">
        <v>6392</v>
      </c>
      <c r="B4125" s="60" t="s">
        <v>9757</v>
      </c>
      <c r="C4125" s="60">
        <v>92</v>
      </c>
      <c r="E4125" s="60">
        <v>92</v>
      </c>
      <c r="G4125" s="60">
        <v>0</v>
      </c>
      <c r="H4125" s="60">
        <v>112</v>
      </c>
      <c r="I4125" s="60">
        <v>55.19</v>
      </c>
    </row>
    <row r="4126" spans="1:9" x14ac:dyDescent="0.3">
      <c r="A4126" s="60" t="s">
        <v>2935</v>
      </c>
      <c r="B4126" s="60" t="s">
        <v>2936</v>
      </c>
      <c r="C4126" s="60">
        <v>6043.59</v>
      </c>
      <c r="E4126" s="60">
        <v>3.145</v>
      </c>
      <c r="G4126" s="60">
        <v>4.22</v>
      </c>
      <c r="H4126" s="60">
        <v>4.08</v>
      </c>
      <c r="I4126" s="60">
        <v>9.24</v>
      </c>
    </row>
    <row r="4127" spans="1:9" x14ac:dyDescent="0.3">
      <c r="A4127" s="60" t="s">
        <v>2937</v>
      </c>
      <c r="B4127" s="60" t="s">
        <v>2938</v>
      </c>
      <c r="C4127" s="60">
        <v>1869.68</v>
      </c>
      <c r="E4127" s="60">
        <v>15.8</v>
      </c>
      <c r="G4127" s="60">
        <v>3.04</v>
      </c>
      <c r="H4127" s="60">
        <v>20.34</v>
      </c>
      <c r="I4127" s="60">
        <v>17.38</v>
      </c>
    </row>
    <row r="4128" spans="1:9" x14ac:dyDescent="0.3">
      <c r="A4128" s="60" t="s">
        <v>6393</v>
      </c>
      <c r="B4128" s="60" t="s">
        <v>9758</v>
      </c>
      <c r="C4128" s="60">
        <v>905.4</v>
      </c>
      <c r="E4128" s="60">
        <v>36</v>
      </c>
      <c r="G4128" s="60">
        <v>0</v>
      </c>
      <c r="H4128" s="60">
        <v>43.15</v>
      </c>
      <c r="I4128" s="60">
        <v>9.26</v>
      </c>
    </row>
    <row r="4129" spans="1:9" x14ac:dyDescent="0.3">
      <c r="A4129" s="60" t="s">
        <v>2939</v>
      </c>
      <c r="B4129" s="60" t="s">
        <v>2940</v>
      </c>
      <c r="C4129" s="60">
        <v>1021.06</v>
      </c>
      <c r="E4129" s="60">
        <v>22.72</v>
      </c>
      <c r="G4129" s="60">
        <v>0</v>
      </c>
      <c r="H4129" s="60">
        <v>27.68</v>
      </c>
      <c r="I4129" s="60">
        <v>21.31</v>
      </c>
    </row>
    <row r="4130" spans="1:9" x14ac:dyDescent="0.3">
      <c r="A4130" s="60" t="s">
        <v>6394</v>
      </c>
      <c r="B4130" s="60" t="s">
        <v>9759</v>
      </c>
      <c r="C4130" s="60">
        <v>2049.0500000000002</v>
      </c>
      <c r="E4130" s="60">
        <v>20.34</v>
      </c>
      <c r="G4130" s="60">
        <v>0</v>
      </c>
      <c r="H4130" s="60">
        <v>57.26</v>
      </c>
      <c r="I4130" s="60">
        <v>-62.02</v>
      </c>
    </row>
    <row r="4131" spans="1:9" x14ac:dyDescent="0.3">
      <c r="A4131" s="60" t="s">
        <v>6395</v>
      </c>
      <c r="B4131" s="60" t="s">
        <v>9760</v>
      </c>
      <c r="C4131" s="60">
        <v>556.94000000000005</v>
      </c>
      <c r="E4131" s="60">
        <v>29.59</v>
      </c>
      <c r="G4131" s="60">
        <v>0.95</v>
      </c>
      <c r="H4131" s="60">
        <v>30.02</v>
      </c>
      <c r="I4131" s="60">
        <v>8.33</v>
      </c>
    </row>
    <row r="4132" spans="1:9" x14ac:dyDescent="0.3">
      <c r="A4132" s="60" t="s">
        <v>6396</v>
      </c>
      <c r="B4132" s="60" t="s">
        <v>9761</v>
      </c>
      <c r="C4132" s="60">
        <v>67.31</v>
      </c>
      <c r="E4132" s="60">
        <v>9.5500000000000007</v>
      </c>
      <c r="G4132" s="60">
        <v>4.1900000000000004</v>
      </c>
      <c r="H4132" s="60">
        <v>12.87</v>
      </c>
      <c r="I4132" s="60">
        <v>-13.44</v>
      </c>
    </row>
    <row r="4133" spans="1:9" x14ac:dyDescent="0.3">
      <c r="A4133" s="60" t="s">
        <v>6397</v>
      </c>
      <c r="B4133" s="60" t="s">
        <v>9762</v>
      </c>
      <c r="C4133" s="60">
        <v>87.33</v>
      </c>
      <c r="E4133" s="60">
        <v>3.64</v>
      </c>
      <c r="G4133" s="60">
        <v>0</v>
      </c>
      <c r="H4133" s="60">
        <v>6.99</v>
      </c>
      <c r="I4133" s="60">
        <v>-83</v>
      </c>
    </row>
    <row r="4134" spans="1:9" x14ac:dyDescent="0.3">
      <c r="A4134" s="60" t="s">
        <v>6398</v>
      </c>
      <c r="B4134" s="60" t="s">
        <v>9763</v>
      </c>
      <c r="C4134" s="60">
        <v>11.02</v>
      </c>
      <c r="E4134" s="60">
        <v>0.2</v>
      </c>
      <c r="G4134" s="60">
        <v>0</v>
      </c>
      <c r="H4134" s="60">
        <v>0.3</v>
      </c>
      <c r="I4134" s="60">
        <v>-607.9</v>
      </c>
    </row>
    <row r="4135" spans="1:9" x14ac:dyDescent="0.3">
      <c r="A4135" s="60" t="s">
        <v>6399</v>
      </c>
      <c r="B4135" s="60" t="s">
        <v>9764</v>
      </c>
      <c r="C4135" s="60">
        <v>252.18</v>
      </c>
      <c r="E4135" s="60">
        <v>3.35</v>
      </c>
      <c r="G4135" s="60">
        <v>11.94</v>
      </c>
      <c r="H4135" s="60">
        <v>10.57</v>
      </c>
      <c r="I4135" s="60">
        <v>12.58</v>
      </c>
    </row>
    <row r="4136" spans="1:9" x14ac:dyDescent="0.3">
      <c r="A4136" s="60" t="s">
        <v>6400</v>
      </c>
      <c r="B4136" s="60" t="s">
        <v>9765</v>
      </c>
      <c r="C4136" s="60">
        <v>20.72</v>
      </c>
      <c r="E4136" s="60">
        <v>0.98499999999999999</v>
      </c>
      <c r="G4136" s="60">
        <v>0</v>
      </c>
      <c r="H4136" s="60">
        <v>1</v>
      </c>
      <c r="I4136" s="60">
        <v>-4.3600000000000003</v>
      </c>
    </row>
    <row r="4137" spans="1:9" x14ac:dyDescent="0.3">
      <c r="A4137" s="60" t="s">
        <v>6401</v>
      </c>
      <c r="B4137" s="60" t="s">
        <v>9766</v>
      </c>
      <c r="C4137" s="60">
        <v>22.65</v>
      </c>
      <c r="E4137" s="60">
        <v>0.92900000000000005</v>
      </c>
      <c r="G4137" s="60">
        <v>0</v>
      </c>
      <c r="H4137" s="60">
        <v>2.25</v>
      </c>
      <c r="I4137" s="60">
        <v>-34.619999999999997</v>
      </c>
    </row>
    <row r="4138" spans="1:9" x14ac:dyDescent="0.3">
      <c r="A4138" s="60" t="s">
        <v>6402</v>
      </c>
      <c r="B4138" s="60" t="s">
        <v>9767</v>
      </c>
      <c r="C4138" s="60">
        <v>70.61</v>
      </c>
      <c r="E4138" s="60">
        <v>1.42</v>
      </c>
      <c r="G4138" s="60">
        <v>16.34</v>
      </c>
      <c r="H4138" s="60">
        <v>2.8</v>
      </c>
      <c r="I4138" s="60">
        <v>10.24</v>
      </c>
    </row>
    <row r="4139" spans="1:9" x14ac:dyDescent="0.3">
      <c r="A4139" s="60" t="s">
        <v>6403</v>
      </c>
      <c r="B4139" s="60" t="s">
        <v>9768</v>
      </c>
      <c r="C4139" s="60">
        <v>1195.5899999999999</v>
      </c>
      <c r="E4139" s="60">
        <v>2.35</v>
      </c>
      <c r="G4139" s="60">
        <v>0</v>
      </c>
      <c r="H4139" s="60">
        <v>6.48</v>
      </c>
      <c r="I4139" s="60">
        <v>7.9</v>
      </c>
    </row>
    <row r="4140" spans="1:9" x14ac:dyDescent="0.3">
      <c r="A4140" s="60" t="s">
        <v>6404</v>
      </c>
      <c r="B4140" s="60" t="s">
        <v>9769</v>
      </c>
      <c r="C4140" s="60">
        <v>36.96</v>
      </c>
      <c r="E4140" s="60">
        <v>1.32</v>
      </c>
      <c r="G4140" s="60">
        <v>16.420000000000002</v>
      </c>
      <c r="H4140" s="60">
        <v>3.62</v>
      </c>
      <c r="I4140" s="60">
        <v>33.299999999999997</v>
      </c>
    </row>
    <row r="4141" spans="1:9" x14ac:dyDescent="0.3">
      <c r="A4141" s="60" t="s">
        <v>2941</v>
      </c>
      <c r="B4141" s="60" t="s">
        <v>2942</v>
      </c>
      <c r="C4141" s="60">
        <v>14575.96</v>
      </c>
      <c r="E4141" s="60">
        <v>11.62</v>
      </c>
      <c r="G4141" s="60">
        <v>2.11</v>
      </c>
      <c r="H4141" s="60">
        <v>12.06</v>
      </c>
      <c r="I4141" s="60">
        <v>51.65</v>
      </c>
    </row>
    <row r="4142" spans="1:9" x14ac:dyDescent="0.3">
      <c r="A4142" s="60" t="s">
        <v>2943</v>
      </c>
      <c r="B4142" s="60" t="s">
        <v>2944</v>
      </c>
      <c r="C4142" s="60">
        <v>28874.560000000001</v>
      </c>
      <c r="E4142" s="60">
        <v>41.16</v>
      </c>
      <c r="G4142" s="60">
        <v>3.94</v>
      </c>
      <c r="H4142" s="60">
        <v>43.98</v>
      </c>
      <c r="I4142" s="60">
        <v>7.67</v>
      </c>
    </row>
    <row r="4143" spans="1:9" x14ac:dyDescent="0.3">
      <c r="A4143" s="60" t="s">
        <v>6405</v>
      </c>
      <c r="B4143" s="60" t="s">
        <v>9770</v>
      </c>
      <c r="C4143" s="60">
        <v>92.18</v>
      </c>
      <c r="E4143" s="60">
        <v>2.62</v>
      </c>
      <c r="G4143" s="60">
        <v>0</v>
      </c>
      <c r="H4143" s="60">
        <v>7.04</v>
      </c>
      <c r="I4143" s="60">
        <v>-28.48</v>
      </c>
    </row>
    <row r="4144" spans="1:9" x14ac:dyDescent="0.3">
      <c r="A4144" s="60" t="s">
        <v>2945</v>
      </c>
      <c r="B4144" s="60" t="s">
        <v>2946</v>
      </c>
      <c r="C4144" s="60">
        <v>1522.31</v>
      </c>
      <c r="E4144" s="60">
        <v>17.11</v>
      </c>
      <c r="G4144" s="60">
        <v>2.34</v>
      </c>
      <c r="H4144" s="60">
        <v>21.65</v>
      </c>
      <c r="I4144" s="60">
        <v>6.17</v>
      </c>
    </row>
    <row r="4145" spans="1:9" x14ac:dyDescent="0.3">
      <c r="A4145" s="60" t="s">
        <v>6406</v>
      </c>
      <c r="B4145" s="60" t="s">
        <v>9771</v>
      </c>
      <c r="C4145" s="60">
        <v>4520.0600000000004</v>
      </c>
      <c r="E4145" s="60">
        <v>3860</v>
      </c>
      <c r="G4145" s="60">
        <v>0</v>
      </c>
      <c r="H4145" s="60">
        <v>3860</v>
      </c>
      <c r="I4145" s="60">
        <v>10.5</v>
      </c>
    </row>
    <row r="4146" spans="1:9" x14ac:dyDescent="0.3">
      <c r="A4146" s="60" t="s">
        <v>6407</v>
      </c>
      <c r="B4146" s="60" t="s">
        <v>9772</v>
      </c>
      <c r="C4146" s="60">
        <v>531.77</v>
      </c>
      <c r="E4146" s="60">
        <v>12.95</v>
      </c>
      <c r="G4146" s="60">
        <v>0</v>
      </c>
      <c r="H4146" s="60">
        <v>29.54</v>
      </c>
      <c r="I4146" s="60">
        <v>29.93</v>
      </c>
    </row>
    <row r="4147" spans="1:9" x14ac:dyDescent="0.3">
      <c r="A4147" s="60" t="s">
        <v>2947</v>
      </c>
      <c r="B4147" s="60" t="s">
        <v>2948</v>
      </c>
      <c r="C4147" s="60">
        <v>9122.2000000000007</v>
      </c>
      <c r="E4147" s="60">
        <v>47.19</v>
      </c>
      <c r="G4147" s="60">
        <v>1.36</v>
      </c>
      <c r="H4147" s="60">
        <v>52.68</v>
      </c>
      <c r="I4147" s="60">
        <v>92.87</v>
      </c>
    </row>
    <row r="4148" spans="1:9" x14ac:dyDescent="0.3">
      <c r="A4148" s="60" t="s">
        <v>6408</v>
      </c>
      <c r="B4148" s="60" t="s">
        <v>9773</v>
      </c>
      <c r="C4148" s="60">
        <v>60.39</v>
      </c>
      <c r="E4148" s="60">
        <v>2.64</v>
      </c>
      <c r="G4148" s="60">
        <v>0</v>
      </c>
      <c r="H4148" s="60">
        <v>2.77</v>
      </c>
      <c r="I4148" s="60">
        <v>-6.66</v>
      </c>
    </row>
    <row r="4149" spans="1:9" x14ac:dyDescent="0.3">
      <c r="A4149" s="60" t="s">
        <v>2949</v>
      </c>
      <c r="B4149" s="60" t="s">
        <v>2950</v>
      </c>
      <c r="C4149" s="60">
        <v>7628.75</v>
      </c>
      <c r="E4149" s="60">
        <v>47.68</v>
      </c>
      <c r="G4149" s="60">
        <v>1.0900000000000001</v>
      </c>
      <c r="H4149" s="60">
        <v>54.9</v>
      </c>
      <c r="I4149" s="60">
        <v>25.02</v>
      </c>
    </row>
    <row r="4150" spans="1:9" x14ac:dyDescent="0.3">
      <c r="A4150" s="60" t="s">
        <v>2951</v>
      </c>
      <c r="B4150" s="60" t="s">
        <v>2952</v>
      </c>
      <c r="C4150" s="60">
        <v>1700.43</v>
      </c>
      <c r="E4150" s="60">
        <v>12.85</v>
      </c>
      <c r="G4150" s="60">
        <v>0</v>
      </c>
      <c r="H4150" s="60">
        <v>14.05</v>
      </c>
      <c r="I4150" s="60">
        <v>9.5299999999999994</v>
      </c>
    </row>
    <row r="4151" spans="1:9" x14ac:dyDescent="0.3">
      <c r="A4151" s="60" t="s">
        <v>6409</v>
      </c>
      <c r="B4151" s="60" t="s">
        <v>9774</v>
      </c>
      <c r="C4151" s="60">
        <v>2270.5</v>
      </c>
      <c r="E4151" s="60">
        <v>34.35</v>
      </c>
      <c r="G4151" s="60">
        <v>5.24</v>
      </c>
      <c r="H4151" s="60">
        <v>35.65</v>
      </c>
      <c r="I4151" s="60">
        <v>3.33</v>
      </c>
    </row>
    <row r="4152" spans="1:9" x14ac:dyDescent="0.3">
      <c r="A4152" s="60" t="s">
        <v>6410</v>
      </c>
      <c r="B4152" s="60" t="s">
        <v>9775</v>
      </c>
      <c r="C4152" s="60">
        <v>507</v>
      </c>
      <c r="E4152" s="60">
        <v>11.95</v>
      </c>
      <c r="G4152" s="60">
        <v>0</v>
      </c>
      <c r="H4152" s="60">
        <v>11.96</v>
      </c>
      <c r="I4152" s="60">
        <v>-23.65</v>
      </c>
    </row>
    <row r="4153" spans="1:9" x14ac:dyDescent="0.3">
      <c r="A4153" s="60" t="s">
        <v>6411</v>
      </c>
      <c r="B4153" s="60" t="s">
        <v>9776</v>
      </c>
      <c r="C4153" s="60">
        <v>361.33</v>
      </c>
      <c r="E4153" s="60">
        <v>36.950000000000003</v>
      </c>
      <c r="G4153" s="60">
        <v>0</v>
      </c>
      <c r="H4153" s="60">
        <v>40.200000000000003</v>
      </c>
      <c r="I4153" s="60">
        <v>8.83</v>
      </c>
    </row>
    <row r="4154" spans="1:9" x14ac:dyDescent="0.3">
      <c r="A4154" s="60" t="s">
        <v>6412</v>
      </c>
      <c r="B4154" s="60" t="s">
        <v>9777</v>
      </c>
      <c r="C4154" s="60">
        <v>32.72</v>
      </c>
      <c r="E4154" s="60">
        <v>0.60009999999999997</v>
      </c>
      <c r="G4154" s="60">
        <v>0</v>
      </c>
      <c r="H4154" s="60">
        <v>0.98</v>
      </c>
      <c r="I4154" s="60">
        <v>-228.3</v>
      </c>
    </row>
    <row r="4155" spans="1:9" x14ac:dyDescent="0.3">
      <c r="A4155" s="60" t="s">
        <v>6413</v>
      </c>
      <c r="B4155" s="60" t="s">
        <v>9778</v>
      </c>
      <c r="C4155" s="60">
        <v>228.81</v>
      </c>
      <c r="E4155" s="60">
        <v>2.4500000000000002</v>
      </c>
      <c r="G4155" s="60">
        <v>0</v>
      </c>
      <c r="H4155" s="60">
        <v>4.07</v>
      </c>
      <c r="I4155" s="60">
        <v>-573.14</v>
      </c>
    </row>
    <row r="4156" spans="1:9" x14ac:dyDescent="0.3">
      <c r="A4156" s="60" t="s">
        <v>2953</v>
      </c>
      <c r="B4156" s="60" t="s">
        <v>2954</v>
      </c>
      <c r="C4156" s="60">
        <v>7385.43</v>
      </c>
      <c r="E4156" s="60">
        <v>9.3650000000000002</v>
      </c>
      <c r="G4156" s="60">
        <v>3.14</v>
      </c>
      <c r="H4156" s="60">
        <v>10.11</v>
      </c>
      <c r="I4156" s="60">
        <v>17.52</v>
      </c>
    </row>
    <row r="4157" spans="1:9" x14ac:dyDescent="0.3">
      <c r="A4157" s="60" t="s">
        <v>6414</v>
      </c>
      <c r="B4157" s="60" t="s">
        <v>9779</v>
      </c>
      <c r="C4157" s="60">
        <v>29.66</v>
      </c>
      <c r="E4157" s="60">
        <v>0.19363</v>
      </c>
      <c r="G4157" s="60">
        <v>0</v>
      </c>
      <c r="H4157" s="60">
        <v>0.31</v>
      </c>
      <c r="I4157" s="60">
        <v>-17.86</v>
      </c>
    </row>
    <row r="4158" spans="1:9" x14ac:dyDescent="0.3">
      <c r="A4158" s="60" t="s">
        <v>2955</v>
      </c>
      <c r="B4158" s="60" t="s">
        <v>2956</v>
      </c>
      <c r="C4158" s="60">
        <v>12789.13</v>
      </c>
      <c r="E4158" s="60">
        <v>41.8</v>
      </c>
      <c r="G4158" s="60">
        <v>6.47</v>
      </c>
      <c r="H4158" s="60">
        <v>50.43</v>
      </c>
      <c r="I4158" s="60">
        <v>10</v>
      </c>
    </row>
    <row r="4159" spans="1:9" x14ac:dyDescent="0.3">
      <c r="A4159" s="60" t="s">
        <v>2957</v>
      </c>
      <c r="B4159" s="60" t="s">
        <v>2958</v>
      </c>
      <c r="C4159" s="60">
        <v>5043.99</v>
      </c>
      <c r="E4159" s="60">
        <v>37.43</v>
      </c>
      <c r="G4159" s="60">
        <v>0</v>
      </c>
      <c r="H4159" s="60">
        <v>42.21</v>
      </c>
      <c r="I4159" s="60">
        <v>44.95</v>
      </c>
    </row>
    <row r="4160" spans="1:9" x14ac:dyDescent="0.3">
      <c r="A4160" s="60" t="s">
        <v>6415</v>
      </c>
      <c r="B4160" s="60" t="s">
        <v>9780</v>
      </c>
      <c r="C4160" s="60">
        <v>50.81</v>
      </c>
      <c r="E4160" s="60">
        <v>9.51</v>
      </c>
      <c r="G4160" s="60">
        <v>0</v>
      </c>
      <c r="H4160" s="60">
        <v>12</v>
      </c>
      <c r="I4160" s="60">
        <v>-32.99</v>
      </c>
    </row>
    <row r="4161" spans="1:9" x14ac:dyDescent="0.3">
      <c r="A4161" s="60" t="s">
        <v>2959</v>
      </c>
      <c r="B4161" s="60" t="s">
        <v>2960</v>
      </c>
      <c r="C4161" s="60">
        <v>3354.44</v>
      </c>
      <c r="E4161" s="60">
        <v>50.63</v>
      </c>
      <c r="G4161" s="60">
        <v>0</v>
      </c>
      <c r="H4161" s="60">
        <v>50.63</v>
      </c>
      <c r="I4161" s="60">
        <v>6.71</v>
      </c>
    </row>
    <row r="4162" spans="1:9" x14ac:dyDescent="0.3">
      <c r="A4162" s="60" t="s">
        <v>6416</v>
      </c>
      <c r="B4162" s="60" t="s">
        <v>9781</v>
      </c>
      <c r="C4162" s="60">
        <v>64.05</v>
      </c>
      <c r="E4162" s="60">
        <v>25.63</v>
      </c>
      <c r="G4162" s="60">
        <v>1.17</v>
      </c>
      <c r="H4162" s="60">
        <v>26.31</v>
      </c>
      <c r="I4162" s="60">
        <v>8.8699999999999992</v>
      </c>
    </row>
    <row r="4163" spans="1:9" x14ac:dyDescent="0.3">
      <c r="A4163" s="60" t="s">
        <v>2961</v>
      </c>
      <c r="B4163" s="60" t="s">
        <v>2962</v>
      </c>
      <c r="C4163" s="60">
        <v>1767.7</v>
      </c>
      <c r="E4163" s="60">
        <v>67.2</v>
      </c>
      <c r="G4163" s="60">
        <v>0.48</v>
      </c>
      <c r="H4163" s="60">
        <v>67.2</v>
      </c>
      <c r="I4163" s="60">
        <v>16.100000000000001</v>
      </c>
    </row>
    <row r="4164" spans="1:9" x14ac:dyDescent="0.3">
      <c r="A4164" s="60" t="s">
        <v>6417</v>
      </c>
      <c r="B4164" s="60" t="s">
        <v>9782</v>
      </c>
      <c r="C4164" s="60">
        <v>71.42</v>
      </c>
      <c r="E4164" s="60">
        <v>24.25</v>
      </c>
      <c r="G4164" s="60">
        <v>1.32</v>
      </c>
      <c r="H4164" s="60">
        <v>24.25</v>
      </c>
      <c r="I4164" s="60">
        <v>8.8000000000000007</v>
      </c>
    </row>
    <row r="4165" spans="1:9" x14ac:dyDescent="0.3">
      <c r="A4165" s="60" t="s">
        <v>6418</v>
      </c>
      <c r="B4165" s="60" t="s">
        <v>9783</v>
      </c>
      <c r="C4165" s="60">
        <v>249.94</v>
      </c>
      <c r="E4165" s="60">
        <v>12.35</v>
      </c>
      <c r="G4165" s="60">
        <v>0</v>
      </c>
      <c r="H4165" s="60">
        <v>16.47</v>
      </c>
      <c r="I4165" s="60">
        <v>-7.64</v>
      </c>
    </row>
    <row r="4166" spans="1:9" x14ac:dyDescent="0.3">
      <c r="A4166" s="60" t="s">
        <v>6419</v>
      </c>
      <c r="B4166" s="60" t="s">
        <v>9784</v>
      </c>
      <c r="C4166" s="60">
        <v>1295.04</v>
      </c>
      <c r="E4166" s="60">
        <v>13.85</v>
      </c>
      <c r="G4166" s="60">
        <v>13</v>
      </c>
      <c r="H4166" s="60">
        <v>17.690000000000001</v>
      </c>
      <c r="I4166" s="60">
        <v>17.86</v>
      </c>
    </row>
    <row r="4167" spans="1:9" x14ac:dyDescent="0.3">
      <c r="A4167" s="60" t="s">
        <v>2963</v>
      </c>
      <c r="B4167" s="60" t="s">
        <v>2964</v>
      </c>
      <c r="C4167" s="60">
        <v>1705.74</v>
      </c>
      <c r="E4167" s="60">
        <v>50.25</v>
      </c>
      <c r="G4167" s="60">
        <v>0</v>
      </c>
      <c r="H4167" s="60">
        <v>53.19</v>
      </c>
      <c r="I4167" s="60">
        <v>10.48</v>
      </c>
    </row>
    <row r="4168" spans="1:9" x14ac:dyDescent="0.3">
      <c r="A4168" s="60" t="s">
        <v>2965</v>
      </c>
      <c r="B4168" s="60" t="s">
        <v>2966</v>
      </c>
      <c r="C4168" s="60">
        <v>3068.61</v>
      </c>
      <c r="E4168" s="60">
        <v>21.56</v>
      </c>
      <c r="G4168" s="60">
        <v>0</v>
      </c>
      <c r="H4168" s="60">
        <v>29.75</v>
      </c>
      <c r="I4168" s="60">
        <v>17</v>
      </c>
    </row>
    <row r="4169" spans="1:9" x14ac:dyDescent="0.3">
      <c r="A4169" s="60" t="s">
        <v>2967</v>
      </c>
      <c r="B4169" s="60" t="s">
        <v>2968</v>
      </c>
      <c r="C4169" s="60">
        <v>1876.26</v>
      </c>
      <c r="E4169" s="60">
        <v>60</v>
      </c>
      <c r="G4169" s="60">
        <v>1.6</v>
      </c>
      <c r="H4169" s="60">
        <v>60</v>
      </c>
      <c r="I4169" s="60">
        <v>9.08</v>
      </c>
    </row>
    <row r="4170" spans="1:9" x14ac:dyDescent="0.3">
      <c r="A4170" s="60" t="s">
        <v>6420</v>
      </c>
      <c r="B4170" s="60" t="s">
        <v>9785</v>
      </c>
      <c r="C4170" s="60">
        <v>3043.77</v>
      </c>
      <c r="E4170" s="60">
        <v>29.99</v>
      </c>
      <c r="G4170" s="60">
        <v>2.93</v>
      </c>
      <c r="H4170" s="60">
        <v>32.89</v>
      </c>
      <c r="I4170" s="60">
        <v>-4.3600000000000003</v>
      </c>
    </row>
    <row r="4171" spans="1:9" x14ac:dyDescent="0.3">
      <c r="A4171" s="60" t="s">
        <v>6421</v>
      </c>
      <c r="B4171" s="60" t="s">
        <v>9786</v>
      </c>
      <c r="C4171" s="60">
        <v>988.4</v>
      </c>
      <c r="E4171" s="60">
        <v>13.55</v>
      </c>
      <c r="G4171" s="60">
        <v>0</v>
      </c>
      <c r="H4171" s="60">
        <v>18.41</v>
      </c>
      <c r="I4171" s="60">
        <v>7.96</v>
      </c>
    </row>
    <row r="4172" spans="1:9" x14ac:dyDescent="0.3">
      <c r="A4172" s="60" t="s">
        <v>6422</v>
      </c>
      <c r="B4172" s="60" t="s">
        <v>9787</v>
      </c>
      <c r="C4172" s="60">
        <v>204.26</v>
      </c>
      <c r="E4172" s="60">
        <v>32</v>
      </c>
      <c r="G4172" s="60">
        <v>0</v>
      </c>
      <c r="H4172" s="60">
        <v>32.5</v>
      </c>
      <c r="I4172" s="60">
        <v>12.56</v>
      </c>
    </row>
    <row r="4173" spans="1:9" x14ac:dyDescent="0.3">
      <c r="A4173" s="60" t="s">
        <v>6423</v>
      </c>
      <c r="B4173" s="60" t="s">
        <v>9788</v>
      </c>
      <c r="C4173" s="60">
        <v>1361.83</v>
      </c>
      <c r="E4173" s="60">
        <v>2.86</v>
      </c>
      <c r="G4173" s="60">
        <v>0</v>
      </c>
      <c r="H4173" s="60">
        <v>7.52</v>
      </c>
      <c r="I4173" s="60">
        <v>-36.04</v>
      </c>
    </row>
    <row r="4174" spans="1:9" x14ac:dyDescent="0.3">
      <c r="A4174" s="60" t="s">
        <v>6424</v>
      </c>
      <c r="B4174" s="60" t="s">
        <v>9789</v>
      </c>
      <c r="C4174" s="60">
        <v>283.33</v>
      </c>
      <c r="E4174" s="60">
        <v>48.35</v>
      </c>
      <c r="G4174" s="60">
        <v>2.48</v>
      </c>
      <c r="H4174" s="60">
        <v>48.35</v>
      </c>
      <c r="I4174" s="60">
        <v>13.34</v>
      </c>
    </row>
    <row r="4175" spans="1:9" x14ac:dyDescent="0.3">
      <c r="A4175" s="60" t="s">
        <v>6425</v>
      </c>
      <c r="B4175" s="60" t="s">
        <v>9790</v>
      </c>
      <c r="C4175" s="60">
        <v>41484.99</v>
      </c>
      <c r="E4175" s="60">
        <v>26.02</v>
      </c>
      <c r="G4175" s="60">
        <v>4.72</v>
      </c>
      <c r="H4175" s="60">
        <v>32.130000000000003</v>
      </c>
      <c r="I4175" s="60">
        <v>15.24</v>
      </c>
    </row>
    <row r="4176" spans="1:9" x14ac:dyDescent="0.3">
      <c r="A4176" s="60" t="s">
        <v>6426</v>
      </c>
      <c r="B4176" s="60" t="s">
        <v>9791</v>
      </c>
      <c r="C4176" s="60">
        <v>42.07</v>
      </c>
      <c r="E4176" s="60">
        <v>16.5108</v>
      </c>
      <c r="G4176" s="60">
        <v>2.66</v>
      </c>
      <c r="H4176" s="60">
        <v>17.22</v>
      </c>
      <c r="I4176" s="60">
        <v>10.25</v>
      </c>
    </row>
    <row r="4177" spans="1:9" x14ac:dyDescent="0.3">
      <c r="A4177" s="60" t="s">
        <v>6427</v>
      </c>
      <c r="B4177" s="60" t="s">
        <v>9792</v>
      </c>
      <c r="C4177" s="60">
        <v>271.97000000000003</v>
      </c>
      <c r="E4177" s="60">
        <v>18.84</v>
      </c>
      <c r="G4177" s="60">
        <v>1.86</v>
      </c>
      <c r="H4177" s="60">
        <v>20.309999999999999</v>
      </c>
      <c r="I4177" s="60">
        <v>12.94</v>
      </c>
    </row>
    <row r="4178" spans="1:9" x14ac:dyDescent="0.3">
      <c r="A4178" s="60" t="s">
        <v>6428</v>
      </c>
      <c r="B4178" s="60" t="s">
        <v>9793</v>
      </c>
      <c r="C4178" s="60">
        <v>10006.379999999999</v>
      </c>
      <c r="E4178" s="60">
        <v>70.69</v>
      </c>
      <c r="G4178" s="60">
        <v>0</v>
      </c>
      <c r="H4178" s="60">
        <v>73.709999999999994</v>
      </c>
      <c r="I4178" s="60">
        <v>-16.27</v>
      </c>
    </row>
    <row r="4179" spans="1:9" x14ac:dyDescent="0.3">
      <c r="A4179" s="60" t="s">
        <v>6429</v>
      </c>
      <c r="B4179" s="60" t="s">
        <v>9794</v>
      </c>
      <c r="C4179" s="60">
        <v>5.55</v>
      </c>
      <c r="E4179" s="60">
        <v>0.88600000000000001</v>
      </c>
      <c r="G4179" s="60">
        <v>0</v>
      </c>
      <c r="H4179" s="60">
        <v>6.6</v>
      </c>
      <c r="I4179" s="60">
        <v>-113.72</v>
      </c>
    </row>
    <row r="4180" spans="1:9" x14ac:dyDescent="0.3">
      <c r="A4180" s="60" t="s">
        <v>6430</v>
      </c>
      <c r="B4180" s="60" t="s">
        <v>9795</v>
      </c>
      <c r="C4180" s="60">
        <v>26.79</v>
      </c>
      <c r="E4180" s="60">
        <v>0.45</v>
      </c>
      <c r="G4180" s="60">
        <v>0</v>
      </c>
      <c r="H4180" s="60">
        <v>0.55000000000000004</v>
      </c>
      <c r="I4180" s="60">
        <v>-512.70000000000005</v>
      </c>
    </row>
    <row r="4181" spans="1:9" x14ac:dyDescent="0.3">
      <c r="A4181" s="60" t="s">
        <v>6431</v>
      </c>
      <c r="B4181" s="60" t="s">
        <v>9796</v>
      </c>
      <c r="C4181" s="60">
        <v>130.75</v>
      </c>
      <c r="E4181" s="60">
        <v>5.0599999999999996</v>
      </c>
      <c r="G4181" s="60">
        <v>0</v>
      </c>
      <c r="H4181" s="60">
        <v>6.06</v>
      </c>
      <c r="I4181" s="60">
        <v>3.92</v>
      </c>
    </row>
    <row r="4182" spans="1:9" x14ac:dyDescent="0.3">
      <c r="A4182" s="60" t="s">
        <v>6432</v>
      </c>
      <c r="B4182" s="60" t="s">
        <v>9797</v>
      </c>
      <c r="C4182" s="60">
        <v>21.85</v>
      </c>
      <c r="E4182" s="60">
        <v>5.22</v>
      </c>
      <c r="G4182" s="60">
        <v>0</v>
      </c>
      <c r="H4182" s="60">
        <v>7.85</v>
      </c>
      <c r="I4182" s="60">
        <v>2.62</v>
      </c>
    </row>
    <row r="4183" spans="1:9" x14ac:dyDescent="0.3">
      <c r="A4183" s="60" t="s">
        <v>6433</v>
      </c>
      <c r="B4183" s="60" t="s">
        <v>9798</v>
      </c>
      <c r="C4183" s="60">
        <v>282.5</v>
      </c>
      <c r="E4183" s="60">
        <v>4</v>
      </c>
      <c r="G4183" s="60">
        <v>0</v>
      </c>
      <c r="H4183" s="60">
        <v>9.69</v>
      </c>
      <c r="I4183" s="60">
        <v>-45.02</v>
      </c>
    </row>
    <row r="4184" spans="1:9" x14ac:dyDescent="0.3">
      <c r="A4184" s="60" t="s">
        <v>6434</v>
      </c>
      <c r="B4184" s="60" t="s">
        <v>9799</v>
      </c>
      <c r="C4184" s="60">
        <v>7.43</v>
      </c>
      <c r="E4184" s="60">
        <v>10.02</v>
      </c>
      <c r="G4184" s="60">
        <v>0</v>
      </c>
      <c r="H4184" s="60">
        <v>16.04</v>
      </c>
      <c r="I4184" s="60">
        <v>-135.01</v>
      </c>
    </row>
    <row r="4185" spans="1:9" x14ac:dyDescent="0.3">
      <c r="A4185" s="60" t="s">
        <v>6435</v>
      </c>
      <c r="B4185" s="60" t="s">
        <v>9800</v>
      </c>
      <c r="C4185" s="60">
        <v>61.85</v>
      </c>
      <c r="E4185" s="60">
        <v>0.24</v>
      </c>
      <c r="G4185" s="60">
        <v>0</v>
      </c>
      <c r="H4185" s="60">
        <v>0.26</v>
      </c>
      <c r="I4185" s="60">
        <v>-64.760000000000005</v>
      </c>
    </row>
    <row r="4186" spans="1:9" x14ac:dyDescent="0.3">
      <c r="A4186" s="60" t="s">
        <v>6436</v>
      </c>
      <c r="B4186" s="60" t="s">
        <v>9801</v>
      </c>
      <c r="C4186" s="60">
        <v>20.11</v>
      </c>
      <c r="E4186" s="60">
        <v>0.97499999999999998</v>
      </c>
      <c r="G4186" s="60">
        <v>0</v>
      </c>
      <c r="H4186" s="60">
        <v>1.36</v>
      </c>
      <c r="I4186" s="60">
        <v>4.5599999999999996</v>
      </c>
    </row>
    <row r="4187" spans="1:9" x14ac:dyDescent="0.3">
      <c r="A4187" s="60" t="s">
        <v>6437</v>
      </c>
      <c r="B4187" s="60" t="s">
        <v>9802</v>
      </c>
      <c r="C4187" s="60">
        <v>853.49</v>
      </c>
      <c r="E4187" s="60">
        <v>17.600000000000001</v>
      </c>
      <c r="G4187" s="60">
        <v>0</v>
      </c>
      <c r="H4187" s="60">
        <v>21.32</v>
      </c>
      <c r="I4187" s="60">
        <v>17.09</v>
      </c>
    </row>
    <row r="4188" spans="1:9" x14ac:dyDescent="0.3">
      <c r="A4188" s="60" t="s">
        <v>6438</v>
      </c>
      <c r="B4188" s="60" t="s">
        <v>9803</v>
      </c>
      <c r="C4188" s="60">
        <v>563.87</v>
      </c>
      <c r="E4188" s="60">
        <v>9.86</v>
      </c>
      <c r="G4188" s="60">
        <v>4.16</v>
      </c>
      <c r="H4188" s="60">
        <v>9.86</v>
      </c>
      <c r="I4188" s="60">
        <v>5.89</v>
      </c>
    </row>
    <row r="4189" spans="1:9" x14ac:dyDescent="0.3">
      <c r="A4189" s="60" t="s">
        <v>6439</v>
      </c>
      <c r="B4189" s="60" t="s">
        <v>9804</v>
      </c>
      <c r="C4189" s="60">
        <v>24.46</v>
      </c>
      <c r="E4189" s="60">
        <v>4.3</v>
      </c>
      <c r="G4189" s="60">
        <v>0</v>
      </c>
      <c r="H4189" s="60">
        <v>74.8</v>
      </c>
      <c r="I4189" s="60">
        <v>-39.01</v>
      </c>
    </row>
    <row r="4190" spans="1:9" x14ac:dyDescent="0.3">
      <c r="A4190" s="60" t="s">
        <v>6440</v>
      </c>
      <c r="B4190" s="60" t="s">
        <v>9805</v>
      </c>
      <c r="C4190" s="60">
        <v>919.37</v>
      </c>
      <c r="E4190" s="60">
        <v>36.89</v>
      </c>
      <c r="G4190" s="60">
        <v>0</v>
      </c>
      <c r="H4190" s="60">
        <v>45.95</v>
      </c>
      <c r="I4190" s="60">
        <v>7.12</v>
      </c>
    </row>
    <row r="4191" spans="1:9" x14ac:dyDescent="0.3">
      <c r="A4191" s="60" t="s">
        <v>6441</v>
      </c>
      <c r="B4191" s="60" t="s">
        <v>9806</v>
      </c>
      <c r="C4191" s="60">
        <v>176.42</v>
      </c>
      <c r="E4191" s="60">
        <v>13.93</v>
      </c>
      <c r="G4191" s="60">
        <v>1.44</v>
      </c>
      <c r="H4191" s="60">
        <v>14.7</v>
      </c>
      <c r="I4191" s="60">
        <v>6.16</v>
      </c>
    </row>
    <row r="4192" spans="1:9" x14ac:dyDescent="0.3">
      <c r="A4192" s="60" t="s">
        <v>6442</v>
      </c>
      <c r="B4192" s="60" t="s">
        <v>9807</v>
      </c>
      <c r="C4192" s="60">
        <v>7973.07</v>
      </c>
      <c r="E4192" s="60">
        <v>1.6</v>
      </c>
      <c r="G4192" s="60">
        <v>0</v>
      </c>
      <c r="H4192" s="60">
        <v>1.72</v>
      </c>
      <c r="I4192" s="60">
        <v>-478.33</v>
      </c>
    </row>
    <row r="4193" spans="1:9" x14ac:dyDescent="0.3">
      <c r="A4193" s="60" t="s">
        <v>6443</v>
      </c>
      <c r="B4193" s="60" t="s">
        <v>9808</v>
      </c>
      <c r="C4193" s="60">
        <v>1303.58</v>
      </c>
      <c r="E4193" s="60">
        <v>26.65</v>
      </c>
      <c r="G4193" s="60">
        <v>0.94</v>
      </c>
      <c r="H4193" s="60">
        <v>41.87</v>
      </c>
      <c r="I4193" s="60">
        <v>15.63</v>
      </c>
    </row>
    <row r="4194" spans="1:9" x14ac:dyDescent="0.3">
      <c r="A4194" s="60" t="s">
        <v>2969</v>
      </c>
      <c r="B4194" s="60" t="s">
        <v>2970</v>
      </c>
      <c r="C4194" s="60">
        <v>17697.14</v>
      </c>
      <c r="E4194" s="60">
        <v>37.32</v>
      </c>
      <c r="G4194" s="60">
        <v>2.13</v>
      </c>
      <c r="H4194" s="60">
        <v>39</v>
      </c>
      <c r="I4194" s="60">
        <v>8.8000000000000007</v>
      </c>
    </row>
    <row r="4195" spans="1:9" x14ac:dyDescent="0.3">
      <c r="A4195" s="60" t="s">
        <v>2971</v>
      </c>
      <c r="B4195" s="60" t="s">
        <v>2972</v>
      </c>
      <c r="C4195" s="60">
        <v>5578.2</v>
      </c>
      <c r="E4195" s="60">
        <v>51.65</v>
      </c>
      <c r="G4195" s="60">
        <v>2.5499999999999998</v>
      </c>
      <c r="H4195" s="60">
        <v>53.69</v>
      </c>
      <c r="I4195" s="60">
        <v>23.61</v>
      </c>
    </row>
    <row r="4196" spans="1:9" x14ac:dyDescent="0.3">
      <c r="A4196" s="60" t="s">
        <v>6444</v>
      </c>
      <c r="B4196" s="60" t="s">
        <v>9809</v>
      </c>
      <c r="C4196" s="60">
        <v>61.05</v>
      </c>
      <c r="E4196" s="60">
        <v>2.95</v>
      </c>
      <c r="G4196" s="60">
        <v>0</v>
      </c>
      <c r="H4196" s="60">
        <v>7.2</v>
      </c>
      <c r="I4196" s="60">
        <v>-91.36</v>
      </c>
    </row>
    <row r="4197" spans="1:9" x14ac:dyDescent="0.3">
      <c r="A4197" s="60" t="s">
        <v>6445</v>
      </c>
      <c r="B4197" s="60" t="s">
        <v>9810</v>
      </c>
      <c r="C4197" s="60">
        <v>939.2</v>
      </c>
      <c r="E4197" s="60">
        <v>31.9</v>
      </c>
      <c r="G4197" s="60">
        <v>2.57</v>
      </c>
      <c r="H4197" s="60">
        <v>35.08</v>
      </c>
      <c r="I4197" s="60">
        <v>13.97</v>
      </c>
    </row>
    <row r="4198" spans="1:9" x14ac:dyDescent="0.3">
      <c r="A4198" s="60" t="s">
        <v>6446</v>
      </c>
      <c r="B4198" s="60" t="s">
        <v>9811</v>
      </c>
      <c r="C4198" s="60">
        <v>122.24</v>
      </c>
      <c r="E4198" s="60">
        <v>6.94</v>
      </c>
      <c r="G4198" s="60">
        <v>0</v>
      </c>
      <c r="H4198" s="60">
        <v>9.69</v>
      </c>
      <c r="I4198" s="60">
        <v>0.01</v>
      </c>
    </row>
    <row r="4199" spans="1:9" x14ac:dyDescent="0.3">
      <c r="A4199" s="60" t="s">
        <v>2973</v>
      </c>
      <c r="B4199" s="60" t="s">
        <v>2974</v>
      </c>
      <c r="C4199" s="60">
        <v>2893.24</v>
      </c>
      <c r="E4199" s="60">
        <v>26.34</v>
      </c>
      <c r="G4199" s="60">
        <v>4.01</v>
      </c>
      <c r="H4199" s="60">
        <v>42.25</v>
      </c>
      <c r="I4199" s="60">
        <v>56.13</v>
      </c>
    </row>
    <row r="4200" spans="1:9" x14ac:dyDescent="0.3">
      <c r="A4200" s="60" t="s">
        <v>2975</v>
      </c>
      <c r="B4200" s="60" t="s">
        <v>2976</v>
      </c>
      <c r="C4200" s="60">
        <v>2935.86</v>
      </c>
      <c r="E4200" s="60">
        <v>13.56</v>
      </c>
      <c r="G4200" s="60">
        <v>1.47</v>
      </c>
      <c r="H4200" s="60">
        <v>14.79</v>
      </c>
      <c r="I4200" s="60">
        <v>14.5</v>
      </c>
    </row>
    <row r="4201" spans="1:9" x14ac:dyDescent="0.3">
      <c r="A4201" s="60" t="s">
        <v>2977</v>
      </c>
      <c r="B4201" s="60" t="s">
        <v>2978</v>
      </c>
      <c r="C4201" s="60">
        <v>2306.7800000000002</v>
      </c>
      <c r="E4201" s="60">
        <v>38.049999999999997</v>
      </c>
      <c r="G4201" s="60">
        <v>0</v>
      </c>
      <c r="H4201" s="60">
        <v>39.799999999999997</v>
      </c>
      <c r="I4201" s="60">
        <v>16.260000000000002</v>
      </c>
    </row>
    <row r="4202" spans="1:9" x14ac:dyDescent="0.3">
      <c r="A4202" s="60" t="s">
        <v>6447</v>
      </c>
      <c r="B4202" s="60" t="s">
        <v>9812</v>
      </c>
      <c r="C4202" s="60">
        <v>3344.85</v>
      </c>
      <c r="E4202" s="60">
        <v>44.05</v>
      </c>
      <c r="G4202" s="60">
        <v>0</v>
      </c>
      <c r="H4202" s="60">
        <v>44.5</v>
      </c>
      <c r="I4202" s="60">
        <v>-13.3</v>
      </c>
    </row>
    <row r="4203" spans="1:9" x14ac:dyDescent="0.3">
      <c r="A4203" s="60" t="s">
        <v>6448</v>
      </c>
      <c r="B4203" s="60" t="s">
        <v>9813</v>
      </c>
      <c r="C4203" s="60">
        <v>482.41</v>
      </c>
      <c r="E4203" s="60">
        <v>7.1</v>
      </c>
      <c r="G4203" s="60">
        <v>0</v>
      </c>
      <c r="H4203" s="60">
        <v>10.42</v>
      </c>
      <c r="I4203" s="60">
        <v>-0.83</v>
      </c>
    </row>
    <row r="4204" spans="1:9" x14ac:dyDescent="0.3">
      <c r="A4204" s="60" t="s">
        <v>6449</v>
      </c>
      <c r="B4204" s="60" t="s">
        <v>9814</v>
      </c>
      <c r="C4204" s="60">
        <v>162.41999999999999</v>
      </c>
      <c r="E4204" s="60">
        <v>7.15</v>
      </c>
      <c r="G4204" s="60">
        <v>0</v>
      </c>
      <c r="H4204" s="60">
        <v>8.9600000000000009</v>
      </c>
      <c r="I4204" s="60">
        <v>-8.49</v>
      </c>
    </row>
    <row r="4205" spans="1:9" x14ac:dyDescent="0.3">
      <c r="A4205" s="60" t="s">
        <v>2979</v>
      </c>
      <c r="B4205" s="60" t="s">
        <v>2980</v>
      </c>
      <c r="C4205" s="60">
        <v>53450.01</v>
      </c>
      <c r="E4205" s="60">
        <v>177.54</v>
      </c>
      <c r="G4205" s="60">
        <v>0.45</v>
      </c>
      <c r="H4205" s="60">
        <v>215.58</v>
      </c>
      <c r="I4205" s="60">
        <v>14.81</v>
      </c>
    </row>
    <row r="4206" spans="1:9" x14ac:dyDescent="0.3">
      <c r="A4206" s="60" t="s">
        <v>6450</v>
      </c>
      <c r="B4206" s="60" t="s">
        <v>9815</v>
      </c>
      <c r="C4206" s="60">
        <v>42.88</v>
      </c>
      <c r="E4206" s="60">
        <v>5.0999999999999996</v>
      </c>
      <c r="G4206" s="60">
        <v>0</v>
      </c>
      <c r="H4206" s="60">
        <v>5.75</v>
      </c>
      <c r="I4206" s="60">
        <v>-11.28</v>
      </c>
    </row>
    <row r="4207" spans="1:9" x14ac:dyDescent="0.3">
      <c r="A4207" s="60" t="s">
        <v>2981</v>
      </c>
      <c r="B4207" s="60" t="s">
        <v>2982</v>
      </c>
      <c r="C4207" s="60">
        <v>24183.02</v>
      </c>
      <c r="E4207" s="60">
        <v>260.29000000000002</v>
      </c>
      <c r="G4207" s="60">
        <v>1.29</v>
      </c>
      <c r="H4207" s="60">
        <v>312.10000000000002</v>
      </c>
      <c r="I4207" s="60">
        <v>97.87</v>
      </c>
    </row>
    <row r="4208" spans="1:9" x14ac:dyDescent="0.3">
      <c r="A4208" s="60" t="s">
        <v>6451</v>
      </c>
      <c r="B4208" s="60" t="s">
        <v>9816</v>
      </c>
      <c r="C4208" s="60">
        <v>77.239999999999995</v>
      </c>
      <c r="E4208" s="60">
        <v>3.5998999999999999</v>
      </c>
      <c r="G4208" s="60">
        <v>0</v>
      </c>
      <c r="H4208" s="60">
        <v>10.199999999999999</v>
      </c>
      <c r="I4208" s="60">
        <v>10.16</v>
      </c>
    </row>
    <row r="4209" spans="1:9" x14ac:dyDescent="0.3">
      <c r="A4209" s="60" t="s">
        <v>6452</v>
      </c>
      <c r="B4209" s="60" t="s">
        <v>9817</v>
      </c>
      <c r="C4209" s="60">
        <v>4440.08</v>
      </c>
      <c r="E4209" s="60">
        <v>3.2</v>
      </c>
      <c r="G4209" s="60">
        <v>0</v>
      </c>
      <c r="H4209" s="60">
        <v>3.78</v>
      </c>
      <c r="I4209" s="60">
        <v>11.31</v>
      </c>
    </row>
    <row r="4210" spans="1:9" x14ac:dyDescent="0.3">
      <c r="A4210" s="60" t="s">
        <v>6453</v>
      </c>
      <c r="B4210" s="60" t="s">
        <v>9818</v>
      </c>
      <c r="C4210" s="60">
        <v>30.7</v>
      </c>
      <c r="E4210" s="60">
        <v>1.39</v>
      </c>
      <c r="G4210" s="60">
        <v>0</v>
      </c>
      <c r="H4210" s="60">
        <v>1.65</v>
      </c>
      <c r="I4210" s="60">
        <v>-16.170000000000002</v>
      </c>
    </row>
    <row r="4211" spans="1:9" x14ac:dyDescent="0.3">
      <c r="A4211" s="60" t="s">
        <v>75</v>
      </c>
      <c r="B4211" s="60" t="s">
        <v>76</v>
      </c>
      <c r="C4211" s="60">
        <v>95922.5</v>
      </c>
      <c r="E4211" s="60">
        <v>112.85</v>
      </c>
      <c r="G4211" s="60">
        <v>2.4900000000000002</v>
      </c>
      <c r="H4211" s="60">
        <v>121.82</v>
      </c>
      <c r="I4211" s="60">
        <v>15.26</v>
      </c>
    </row>
    <row r="4212" spans="1:9" x14ac:dyDescent="0.3">
      <c r="A4212" s="60" t="s">
        <v>6454</v>
      </c>
      <c r="B4212" s="60" t="s">
        <v>9819</v>
      </c>
      <c r="C4212" s="60">
        <v>159.16</v>
      </c>
      <c r="E4212" s="60">
        <v>8.56</v>
      </c>
      <c r="G4212" s="60">
        <v>0</v>
      </c>
      <c r="H4212" s="60">
        <v>9.9600000000000009</v>
      </c>
      <c r="I4212" s="60">
        <v>-44.19</v>
      </c>
    </row>
    <row r="4213" spans="1:9" x14ac:dyDescent="0.3">
      <c r="A4213" s="60" t="s">
        <v>6455</v>
      </c>
      <c r="B4213" s="60" t="s">
        <v>9820</v>
      </c>
      <c r="C4213" s="60">
        <v>54.11</v>
      </c>
      <c r="E4213" s="60">
        <v>9.9</v>
      </c>
      <c r="G4213" s="60">
        <v>0</v>
      </c>
      <c r="H4213" s="60">
        <v>12.8</v>
      </c>
      <c r="I4213" s="60">
        <v>-6.1</v>
      </c>
    </row>
    <row r="4214" spans="1:9" x14ac:dyDescent="0.3">
      <c r="A4214" s="60" t="s">
        <v>6456</v>
      </c>
      <c r="B4214" s="60" t="s">
        <v>9821</v>
      </c>
      <c r="C4214" s="60">
        <v>172.93</v>
      </c>
      <c r="E4214" s="60">
        <v>14.15</v>
      </c>
      <c r="G4214" s="60">
        <v>1.1299999999999999</v>
      </c>
      <c r="H4214" s="60">
        <v>14.34</v>
      </c>
      <c r="I4214" s="60">
        <v>3.98</v>
      </c>
    </row>
    <row r="4215" spans="1:9" x14ac:dyDescent="0.3">
      <c r="A4215" s="60" t="s">
        <v>6457</v>
      </c>
      <c r="B4215" s="60" t="s">
        <v>9822</v>
      </c>
      <c r="C4215" s="60">
        <v>39</v>
      </c>
      <c r="E4215" s="60">
        <v>0.99009999999999998</v>
      </c>
      <c r="G4215" s="60">
        <v>1.19</v>
      </c>
      <c r="H4215" s="60">
        <v>1.37</v>
      </c>
      <c r="I4215" s="60">
        <v>5.61</v>
      </c>
    </row>
    <row r="4216" spans="1:9" x14ac:dyDescent="0.3">
      <c r="A4216" s="60" t="s">
        <v>2983</v>
      </c>
      <c r="B4216" s="60" t="s">
        <v>2984</v>
      </c>
      <c r="C4216" s="60">
        <v>6724.93</v>
      </c>
      <c r="E4216" s="60">
        <v>88.96</v>
      </c>
      <c r="G4216" s="60">
        <v>1.17</v>
      </c>
      <c r="H4216" s="60">
        <v>140.65</v>
      </c>
      <c r="I4216" s="60">
        <v>18.7</v>
      </c>
    </row>
    <row r="4217" spans="1:9" x14ac:dyDescent="0.3">
      <c r="A4217" s="60" t="s">
        <v>2985</v>
      </c>
      <c r="B4217" s="60" t="s">
        <v>2986</v>
      </c>
      <c r="C4217" s="60">
        <v>2351.85</v>
      </c>
      <c r="E4217" s="60">
        <v>40.65</v>
      </c>
      <c r="G4217" s="60">
        <v>1.57</v>
      </c>
      <c r="H4217" s="60">
        <v>41.08</v>
      </c>
      <c r="I4217" s="60">
        <v>10.96</v>
      </c>
    </row>
    <row r="4218" spans="1:9" x14ac:dyDescent="0.3">
      <c r="A4218" s="60" t="s">
        <v>6458</v>
      </c>
      <c r="B4218" s="60" t="s">
        <v>9823</v>
      </c>
      <c r="C4218" s="60">
        <v>299.66000000000003</v>
      </c>
      <c r="E4218" s="60">
        <v>8</v>
      </c>
      <c r="G4218" s="60">
        <v>0</v>
      </c>
      <c r="H4218" s="60">
        <v>8.91</v>
      </c>
      <c r="I4218" s="60">
        <v>-1.31</v>
      </c>
    </row>
    <row r="4219" spans="1:9" x14ac:dyDescent="0.3">
      <c r="A4219" s="60" t="s">
        <v>6459</v>
      </c>
      <c r="B4219" s="60" t="s">
        <v>9824</v>
      </c>
      <c r="C4219" s="60">
        <v>293.94</v>
      </c>
      <c r="E4219" s="60">
        <v>40.200000000000003</v>
      </c>
      <c r="G4219" s="60">
        <v>2.4900000000000002</v>
      </c>
      <c r="H4219" s="60">
        <v>42.82</v>
      </c>
      <c r="I4219" s="60">
        <v>12.46</v>
      </c>
    </row>
    <row r="4220" spans="1:9" x14ac:dyDescent="0.3">
      <c r="A4220" s="60" t="s">
        <v>6460</v>
      </c>
      <c r="B4220" s="60" t="s">
        <v>9825</v>
      </c>
      <c r="C4220" s="60">
        <v>1672.3</v>
      </c>
      <c r="E4220" s="60">
        <v>10.08</v>
      </c>
      <c r="G4220" s="60">
        <v>0</v>
      </c>
      <c r="H4220" s="60">
        <v>11.08</v>
      </c>
      <c r="I4220" s="60">
        <v>-1.63</v>
      </c>
    </row>
    <row r="4221" spans="1:9" x14ac:dyDescent="0.3">
      <c r="A4221" s="60" t="s">
        <v>2987</v>
      </c>
      <c r="B4221" s="60" t="s">
        <v>2988</v>
      </c>
      <c r="C4221" s="60">
        <v>1638.06</v>
      </c>
      <c r="E4221" s="60">
        <v>46.45</v>
      </c>
      <c r="G4221" s="60">
        <v>1.38</v>
      </c>
      <c r="H4221" s="60">
        <v>55.85</v>
      </c>
      <c r="I4221" s="60">
        <v>26.18</v>
      </c>
    </row>
    <row r="4222" spans="1:9" x14ac:dyDescent="0.3">
      <c r="A4222" s="60" t="s">
        <v>2989</v>
      </c>
      <c r="B4222" s="60" t="s">
        <v>2990</v>
      </c>
      <c r="C4222" s="60">
        <v>4834.08</v>
      </c>
      <c r="E4222" s="60">
        <v>68.2</v>
      </c>
      <c r="G4222" s="60">
        <v>0</v>
      </c>
      <c r="H4222" s="60">
        <v>84.15</v>
      </c>
      <c r="I4222" s="60">
        <v>0.32</v>
      </c>
    </row>
    <row r="4223" spans="1:9" x14ac:dyDescent="0.3">
      <c r="A4223" s="60" t="s">
        <v>6461</v>
      </c>
      <c r="B4223" s="60" t="s">
        <v>9826</v>
      </c>
      <c r="C4223" s="60">
        <v>39.75</v>
      </c>
      <c r="E4223" s="60">
        <v>4.8</v>
      </c>
      <c r="G4223" s="60">
        <v>0</v>
      </c>
      <c r="H4223" s="60">
        <v>6.73</v>
      </c>
      <c r="I4223" s="60">
        <v>-20.350000000000001</v>
      </c>
    </row>
    <row r="4224" spans="1:9" x14ac:dyDescent="0.3">
      <c r="A4224" s="60" t="s">
        <v>2991</v>
      </c>
      <c r="B4224" s="60" t="s">
        <v>2992</v>
      </c>
      <c r="C4224" s="60">
        <v>2195.48</v>
      </c>
      <c r="E4224" s="60">
        <v>24.55</v>
      </c>
      <c r="G4224" s="60">
        <v>8.31</v>
      </c>
      <c r="H4224" s="60">
        <v>27.91</v>
      </c>
      <c r="I4224" s="60">
        <v>4.91</v>
      </c>
    </row>
    <row r="4225" spans="1:9" x14ac:dyDescent="0.3">
      <c r="A4225" s="60" t="s">
        <v>6462</v>
      </c>
      <c r="B4225" s="60" t="s">
        <v>9827</v>
      </c>
      <c r="C4225" s="60">
        <v>22001.48</v>
      </c>
      <c r="E4225" s="60">
        <v>4.5599999999999996</v>
      </c>
      <c r="G4225" s="60">
        <v>0.88</v>
      </c>
      <c r="H4225" s="60">
        <v>4.58</v>
      </c>
      <c r="I4225" s="60">
        <v>-133.77000000000001</v>
      </c>
    </row>
    <row r="4226" spans="1:9" x14ac:dyDescent="0.3">
      <c r="A4226" s="60" t="s">
        <v>6463</v>
      </c>
      <c r="B4226" s="60" t="s">
        <v>9828</v>
      </c>
      <c r="C4226" s="60">
        <v>1384.37</v>
      </c>
      <c r="E4226" s="60">
        <v>35.01</v>
      </c>
      <c r="G4226" s="60">
        <v>0</v>
      </c>
      <c r="H4226" s="60">
        <v>40.56</v>
      </c>
      <c r="I4226" s="60">
        <v>33.19</v>
      </c>
    </row>
    <row r="4227" spans="1:9" x14ac:dyDescent="0.3">
      <c r="A4227" s="60" t="s">
        <v>6464</v>
      </c>
      <c r="B4227" s="60" t="s">
        <v>9829</v>
      </c>
      <c r="C4227" s="60">
        <v>81.069999999999993</v>
      </c>
      <c r="E4227" s="60">
        <v>3.92</v>
      </c>
      <c r="G4227" s="60">
        <v>0</v>
      </c>
      <c r="H4227" s="60">
        <v>5.6</v>
      </c>
      <c r="I4227" s="60">
        <v>-3.92</v>
      </c>
    </row>
    <row r="4228" spans="1:9" x14ac:dyDescent="0.3">
      <c r="A4228" s="60" t="s">
        <v>2993</v>
      </c>
      <c r="B4228" s="60" t="s">
        <v>2994</v>
      </c>
      <c r="C4228" s="60">
        <v>7856.95</v>
      </c>
      <c r="E4228" s="60">
        <v>150.84</v>
      </c>
      <c r="G4228" s="60">
        <v>0</v>
      </c>
      <c r="H4228" s="60">
        <v>151.28</v>
      </c>
      <c r="I4228" s="60">
        <v>10.44</v>
      </c>
    </row>
    <row r="4229" spans="1:9" x14ac:dyDescent="0.3">
      <c r="A4229" s="60" t="s">
        <v>6465</v>
      </c>
      <c r="B4229" s="60" t="s">
        <v>9830</v>
      </c>
      <c r="C4229" s="60">
        <v>5176.37</v>
      </c>
      <c r="E4229" s="60">
        <v>56.23</v>
      </c>
      <c r="G4229" s="60">
        <v>4.13</v>
      </c>
      <c r="H4229" s="60">
        <v>61.33</v>
      </c>
      <c r="I4229" s="60">
        <v>-297.44</v>
      </c>
    </row>
    <row r="4230" spans="1:9" x14ac:dyDescent="0.3">
      <c r="A4230" s="60" t="s">
        <v>2995</v>
      </c>
      <c r="B4230" s="60" t="s">
        <v>2996</v>
      </c>
      <c r="C4230" s="60">
        <v>2541.71</v>
      </c>
      <c r="E4230" s="60">
        <v>31.98</v>
      </c>
      <c r="G4230" s="60">
        <v>3.3</v>
      </c>
      <c r="H4230" s="60">
        <v>31.98</v>
      </c>
      <c r="I4230" s="60">
        <v>9.65</v>
      </c>
    </row>
    <row r="4231" spans="1:9" x14ac:dyDescent="0.3">
      <c r="A4231" s="60" t="s">
        <v>2997</v>
      </c>
      <c r="B4231" s="60" t="s">
        <v>2998</v>
      </c>
      <c r="C4231" s="60">
        <v>14534.79</v>
      </c>
      <c r="E4231" s="60">
        <v>124.85</v>
      </c>
      <c r="G4231" s="60">
        <v>2.4</v>
      </c>
      <c r="H4231" s="60">
        <v>156.22999999999999</v>
      </c>
      <c r="I4231" s="60">
        <v>12.41</v>
      </c>
    </row>
    <row r="4232" spans="1:9" x14ac:dyDescent="0.3">
      <c r="A4232" s="60" t="s">
        <v>2999</v>
      </c>
      <c r="B4232" s="60" t="s">
        <v>3000</v>
      </c>
      <c r="C4232" s="60">
        <v>8802.92</v>
      </c>
      <c r="E4232" s="60">
        <v>19.38</v>
      </c>
      <c r="G4232" s="60">
        <v>4.5599999999999996</v>
      </c>
      <c r="H4232" s="60">
        <v>21.04</v>
      </c>
      <c r="I4232" s="60">
        <v>11.74</v>
      </c>
    </row>
    <row r="4233" spans="1:9" x14ac:dyDescent="0.3">
      <c r="A4233" s="60" t="s">
        <v>6466</v>
      </c>
      <c r="B4233" s="60" t="s">
        <v>9831</v>
      </c>
      <c r="C4233" s="60">
        <v>288.51</v>
      </c>
      <c r="E4233" s="60">
        <v>6.19</v>
      </c>
      <c r="G4233" s="60">
        <v>10.220000000000001</v>
      </c>
      <c r="H4233" s="60">
        <v>7.45</v>
      </c>
      <c r="I4233" s="60">
        <v>118.83</v>
      </c>
    </row>
    <row r="4234" spans="1:9" x14ac:dyDescent="0.3">
      <c r="A4234" s="60" t="s">
        <v>3001</v>
      </c>
      <c r="B4234" s="60" t="s">
        <v>3002</v>
      </c>
      <c r="C4234" s="60">
        <v>1087.6500000000001</v>
      </c>
      <c r="E4234" s="60">
        <v>53.17</v>
      </c>
      <c r="G4234" s="60">
        <v>1.52</v>
      </c>
      <c r="H4234" s="60">
        <v>53.17</v>
      </c>
      <c r="I4234" s="60">
        <v>13.23</v>
      </c>
    </row>
    <row r="4235" spans="1:9" x14ac:dyDescent="0.3">
      <c r="A4235" s="60" t="s">
        <v>6467</v>
      </c>
      <c r="B4235" s="60" t="s">
        <v>9832</v>
      </c>
      <c r="C4235" s="60">
        <v>2.3199999999999998</v>
      </c>
      <c r="E4235" s="60">
        <v>7.0000000000000007E-2</v>
      </c>
      <c r="G4235" s="60">
        <v>0</v>
      </c>
      <c r="H4235" s="60">
        <v>0.11</v>
      </c>
      <c r="I4235" s="60">
        <v>21.4</v>
      </c>
    </row>
    <row r="4236" spans="1:9" x14ac:dyDescent="0.3">
      <c r="A4236" s="60" t="s">
        <v>3003</v>
      </c>
      <c r="B4236" s="60" t="s">
        <v>3004</v>
      </c>
      <c r="C4236" s="60">
        <v>7904.89</v>
      </c>
      <c r="E4236" s="60">
        <v>17.36</v>
      </c>
      <c r="G4236" s="60">
        <v>3.29</v>
      </c>
      <c r="H4236" s="60">
        <v>18.79</v>
      </c>
      <c r="I4236" s="60">
        <v>17.12</v>
      </c>
    </row>
    <row r="4237" spans="1:9" x14ac:dyDescent="0.3">
      <c r="A4237" s="60" t="s">
        <v>6468</v>
      </c>
      <c r="B4237" s="60" t="s">
        <v>9833</v>
      </c>
      <c r="C4237" s="60">
        <v>11276.86</v>
      </c>
      <c r="E4237" s="60">
        <v>15.89</v>
      </c>
      <c r="G4237" s="60">
        <v>2.94</v>
      </c>
      <c r="H4237" s="60">
        <v>18.559999999999999</v>
      </c>
      <c r="I4237" s="60">
        <v>8.84</v>
      </c>
    </row>
    <row r="4238" spans="1:9" x14ac:dyDescent="0.3">
      <c r="A4238" s="60" t="s">
        <v>6469</v>
      </c>
      <c r="B4238" s="60" t="s">
        <v>9834</v>
      </c>
      <c r="C4238" s="60">
        <v>60.82</v>
      </c>
      <c r="E4238" s="60">
        <v>4.3499999999999996</v>
      </c>
      <c r="G4238" s="60">
        <v>0</v>
      </c>
      <c r="H4238" s="60">
        <v>7.63</v>
      </c>
      <c r="I4238" s="60">
        <v>-6.17</v>
      </c>
    </row>
    <row r="4239" spans="1:9" x14ac:dyDescent="0.3">
      <c r="A4239" s="60" t="s">
        <v>6470</v>
      </c>
      <c r="B4239" s="60" t="s">
        <v>9835</v>
      </c>
      <c r="C4239" s="60">
        <v>7.65</v>
      </c>
      <c r="E4239" s="60">
        <v>2.0099999999999998</v>
      </c>
      <c r="G4239" s="60">
        <v>0</v>
      </c>
      <c r="H4239" s="60">
        <v>110</v>
      </c>
      <c r="I4239" s="60">
        <v>-434.78</v>
      </c>
    </row>
    <row r="4240" spans="1:9" x14ac:dyDescent="0.3">
      <c r="A4240" s="60" t="s">
        <v>156</v>
      </c>
      <c r="B4240" s="60" t="s">
        <v>157</v>
      </c>
      <c r="C4240" s="60">
        <v>13244.76</v>
      </c>
      <c r="E4240" s="60">
        <v>20.84</v>
      </c>
      <c r="G4240" s="60">
        <v>0.28000000000000003</v>
      </c>
      <c r="H4240" s="60">
        <v>23.17</v>
      </c>
      <c r="I4240" s="60">
        <v>9.91</v>
      </c>
    </row>
    <row r="4241" spans="1:9" x14ac:dyDescent="0.3">
      <c r="A4241" s="60" t="s">
        <v>3005</v>
      </c>
      <c r="B4241" s="60" t="s">
        <v>3006</v>
      </c>
      <c r="C4241" s="60">
        <v>3250.98</v>
      </c>
      <c r="E4241" s="60">
        <v>33.840000000000003</v>
      </c>
      <c r="G4241" s="60">
        <v>3.84</v>
      </c>
      <c r="H4241" s="60">
        <v>41.74</v>
      </c>
      <c r="I4241" s="60">
        <v>42.5</v>
      </c>
    </row>
    <row r="4242" spans="1:9" x14ac:dyDescent="0.3">
      <c r="A4242" s="60" t="s">
        <v>3007</v>
      </c>
      <c r="B4242" s="60" t="s">
        <v>3008</v>
      </c>
      <c r="C4242" s="60">
        <v>3509.58</v>
      </c>
      <c r="E4242" s="60">
        <v>22.23</v>
      </c>
      <c r="G4242" s="60">
        <v>0</v>
      </c>
      <c r="H4242" s="60">
        <v>34.06</v>
      </c>
      <c r="I4242" s="60">
        <v>17.440000000000001</v>
      </c>
    </row>
    <row r="4243" spans="1:9" x14ac:dyDescent="0.3">
      <c r="A4243" s="60" t="s">
        <v>6471</v>
      </c>
      <c r="B4243" s="60" t="s">
        <v>9836</v>
      </c>
      <c r="C4243" s="60">
        <v>97.42</v>
      </c>
      <c r="E4243" s="60">
        <v>11.61</v>
      </c>
      <c r="G4243" s="60">
        <v>0</v>
      </c>
      <c r="H4243" s="60">
        <v>13.69</v>
      </c>
      <c r="I4243" s="60">
        <v>14.18</v>
      </c>
    </row>
    <row r="4244" spans="1:9" x14ac:dyDescent="0.3">
      <c r="A4244" s="60" t="s">
        <v>6472</v>
      </c>
      <c r="B4244" s="60" t="s">
        <v>9837</v>
      </c>
      <c r="C4244" s="60">
        <v>1089.22</v>
      </c>
      <c r="E4244" s="60">
        <v>2.48</v>
      </c>
      <c r="G4244" s="60">
        <v>0</v>
      </c>
      <c r="H4244" s="60">
        <v>7.5</v>
      </c>
      <c r="I4244" s="60">
        <v>-9.7100000000000009</v>
      </c>
    </row>
    <row r="4245" spans="1:9" x14ac:dyDescent="0.3">
      <c r="A4245" s="60" t="s">
        <v>3009</v>
      </c>
      <c r="B4245" s="60" t="s">
        <v>3010</v>
      </c>
      <c r="C4245" s="60">
        <v>1854.95</v>
      </c>
      <c r="E4245" s="60">
        <v>35.85</v>
      </c>
      <c r="G4245" s="60">
        <v>0.56000000000000005</v>
      </c>
      <c r="H4245" s="60">
        <v>36.200000000000003</v>
      </c>
      <c r="I4245" s="60">
        <v>8.94</v>
      </c>
    </row>
    <row r="4246" spans="1:9" x14ac:dyDescent="0.3">
      <c r="A4246" s="60" t="s">
        <v>3011</v>
      </c>
      <c r="B4246" s="60" t="s">
        <v>3012</v>
      </c>
      <c r="C4246" s="60">
        <v>2799.2</v>
      </c>
      <c r="E4246" s="60">
        <v>67.05</v>
      </c>
      <c r="G4246" s="60">
        <v>0</v>
      </c>
      <c r="H4246" s="60">
        <v>67.05</v>
      </c>
      <c r="I4246" s="60">
        <v>9.8000000000000007</v>
      </c>
    </row>
    <row r="4247" spans="1:9" x14ac:dyDescent="0.3">
      <c r="A4247" s="60" t="s">
        <v>3013</v>
      </c>
      <c r="B4247" s="60" t="s">
        <v>3014</v>
      </c>
      <c r="C4247" s="60">
        <v>111304.64</v>
      </c>
      <c r="E4247" s="60">
        <v>80</v>
      </c>
      <c r="G4247" s="60">
        <v>2.5</v>
      </c>
      <c r="H4247" s="60">
        <v>83.86</v>
      </c>
      <c r="I4247" s="60">
        <v>5.0599999999999996</v>
      </c>
    </row>
    <row r="4248" spans="1:9" x14ac:dyDescent="0.3">
      <c r="A4248" s="60" t="s">
        <v>6473</v>
      </c>
      <c r="B4248" s="60" t="s">
        <v>9838</v>
      </c>
      <c r="C4248" s="60">
        <v>3583.67</v>
      </c>
      <c r="E4248" s="60">
        <v>45</v>
      </c>
      <c r="G4248" s="60">
        <v>0.56000000000000005</v>
      </c>
      <c r="H4248" s="60">
        <v>49.77</v>
      </c>
      <c r="I4248" s="60">
        <v>-7.51</v>
      </c>
    </row>
    <row r="4249" spans="1:9" x14ac:dyDescent="0.3">
      <c r="A4249" s="60" t="s">
        <v>6474</v>
      </c>
      <c r="B4249" s="60" t="s">
        <v>9839</v>
      </c>
      <c r="C4249" s="60">
        <v>102.15</v>
      </c>
      <c r="E4249" s="60">
        <v>8.7799999999999994</v>
      </c>
      <c r="G4249" s="60">
        <v>0</v>
      </c>
      <c r="H4249" s="60">
        <v>8.82</v>
      </c>
      <c r="I4249" s="60">
        <v>6.77</v>
      </c>
    </row>
    <row r="4250" spans="1:9" x14ac:dyDescent="0.3">
      <c r="A4250" s="60" t="s">
        <v>6475</v>
      </c>
      <c r="B4250" s="60" t="s">
        <v>9840</v>
      </c>
      <c r="C4250" s="60">
        <v>110.46</v>
      </c>
      <c r="E4250" s="60">
        <v>12.5</v>
      </c>
      <c r="G4250" s="60">
        <v>12.8</v>
      </c>
      <c r="H4250" s="60">
        <v>15.88</v>
      </c>
      <c r="I4250" s="60">
        <v>2.93</v>
      </c>
    </row>
    <row r="4251" spans="1:9" x14ac:dyDescent="0.3">
      <c r="A4251" s="60" t="s">
        <v>3015</v>
      </c>
      <c r="B4251" s="60" t="s">
        <v>3016</v>
      </c>
      <c r="C4251" s="60">
        <v>23582.89</v>
      </c>
      <c r="E4251" s="60">
        <v>38.479999999999997</v>
      </c>
      <c r="G4251" s="60">
        <v>3.23</v>
      </c>
      <c r="H4251" s="60">
        <v>38.479999999999997</v>
      </c>
      <c r="I4251" s="60">
        <v>12.37</v>
      </c>
    </row>
    <row r="4252" spans="1:9" x14ac:dyDescent="0.3">
      <c r="A4252" s="60" t="s">
        <v>3017</v>
      </c>
      <c r="B4252" s="60" t="s">
        <v>3018</v>
      </c>
      <c r="C4252" s="60">
        <v>10478.719999999999</v>
      </c>
      <c r="E4252" s="60">
        <v>103.42</v>
      </c>
      <c r="G4252" s="60">
        <v>2.78</v>
      </c>
      <c r="H4252" s="60">
        <v>120.54</v>
      </c>
      <c r="I4252" s="60">
        <v>3.85</v>
      </c>
    </row>
    <row r="4253" spans="1:9" x14ac:dyDescent="0.3">
      <c r="A4253" s="60" t="s">
        <v>3019</v>
      </c>
      <c r="B4253" s="60" t="s">
        <v>3020</v>
      </c>
      <c r="C4253" s="60">
        <v>2966.31</v>
      </c>
      <c r="E4253" s="60">
        <v>49.16</v>
      </c>
      <c r="G4253" s="60">
        <v>1.38</v>
      </c>
      <c r="H4253" s="60">
        <v>55.02</v>
      </c>
      <c r="I4253" s="60">
        <v>24.33</v>
      </c>
    </row>
    <row r="4254" spans="1:9" x14ac:dyDescent="0.3">
      <c r="A4254" s="60" t="s">
        <v>3021</v>
      </c>
      <c r="B4254" s="60" t="s">
        <v>3022</v>
      </c>
      <c r="C4254" s="60">
        <v>4059.98</v>
      </c>
      <c r="E4254" s="60">
        <v>9.48</v>
      </c>
      <c r="G4254" s="60">
        <v>0</v>
      </c>
      <c r="H4254" s="60">
        <v>9.81</v>
      </c>
      <c r="I4254" s="60">
        <v>16.8</v>
      </c>
    </row>
    <row r="4255" spans="1:9" x14ac:dyDescent="0.3">
      <c r="A4255" s="60" t="s">
        <v>6476</v>
      </c>
      <c r="B4255" s="60" t="s">
        <v>9841</v>
      </c>
      <c r="C4255" s="60">
        <v>170.54</v>
      </c>
      <c r="E4255" s="60">
        <v>9.9</v>
      </c>
      <c r="G4255" s="60">
        <v>2.02</v>
      </c>
      <c r="H4255" s="60">
        <v>11.39</v>
      </c>
      <c r="I4255" s="60">
        <v>23.44</v>
      </c>
    </row>
    <row r="4256" spans="1:9" x14ac:dyDescent="0.3">
      <c r="A4256" s="60" t="s">
        <v>6477</v>
      </c>
      <c r="B4256" s="60" t="s">
        <v>9842</v>
      </c>
      <c r="C4256" s="60">
        <v>871.6</v>
      </c>
      <c r="E4256" s="60">
        <v>20.63</v>
      </c>
      <c r="G4256" s="60">
        <v>7.76</v>
      </c>
      <c r="H4256" s="60">
        <v>21.42</v>
      </c>
      <c r="I4256" s="60">
        <v>7.83</v>
      </c>
    </row>
    <row r="4257" spans="1:9" x14ac:dyDescent="0.3">
      <c r="A4257" s="60" t="s">
        <v>3023</v>
      </c>
      <c r="B4257" s="60" t="s">
        <v>3024</v>
      </c>
      <c r="C4257" s="60">
        <v>8260.09</v>
      </c>
      <c r="E4257" s="60">
        <v>18.72</v>
      </c>
      <c r="G4257" s="60">
        <v>1.07</v>
      </c>
      <c r="H4257" s="60">
        <v>30.88</v>
      </c>
      <c r="I4257" s="60">
        <v>5.34</v>
      </c>
    </row>
    <row r="4258" spans="1:9" x14ac:dyDescent="0.3">
      <c r="A4258" s="60" t="s">
        <v>6478</v>
      </c>
      <c r="B4258" s="60" t="s">
        <v>9843</v>
      </c>
      <c r="C4258" s="60">
        <v>3039.55</v>
      </c>
      <c r="E4258" s="60">
        <v>34.99</v>
      </c>
      <c r="G4258" s="60">
        <v>0.28999999999999998</v>
      </c>
      <c r="H4258" s="60">
        <v>41.27</v>
      </c>
      <c r="I4258" s="60">
        <v>-10.79</v>
      </c>
    </row>
    <row r="4259" spans="1:9" x14ac:dyDescent="0.3">
      <c r="A4259" s="60" t="s">
        <v>6479</v>
      </c>
      <c r="B4259" s="60" t="s">
        <v>9844</v>
      </c>
      <c r="C4259" s="60">
        <v>212.6</v>
      </c>
      <c r="E4259" s="60">
        <v>28.59</v>
      </c>
      <c r="G4259" s="60">
        <v>1.4</v>
      </c>
      <c r="H4259" s="60">
        <v>28.59</v>
      </c>
      <c r="I4259" s="60">
        <v>12.03</v>
      </c>
    </row>
    <row r="4260" spans="1:9" x14ac:dyDescent="0.3">
      <c r="A4260" s="60" t="s">
        <v>6480</v>
      </c>
      <c r="B4260" s="60" t="s">
        <v>9845</v>
      </c>
      <c r="C4260" s="60">
        <v>105.93</v>
      </c>
      <c r="E4260" s="60">
        <v>17.989999999999998</v>
      </c>
      <c r="G4260" s="60">
        <v>0</v>
      </c>
      <c r="H4260" s="60">
        <v>18.75</v>
      </c>
      <c r="I4260" s="60">
        <v>4.8499999999999996</v>
      </c>
    </row>
    <row r="4261" spans="1:9" x14ac:dyDescent="0.3">
      <c r="A4261" s="60" t="s">
        <v>3025</v>
      </c>
      <c r="B4261" s="60" t="s">
        <v>3026</v>
      </c>
      <c r="C4261" s="60">
        <v>1245.08</v>
      </c>
      <c r="E4261" s="60">
        <v>25.95</v>
      </c>
      <c r="G4261" s="60">
        <v>0</v>
      </c>
      <c r="H4261" s="60">
        <v>34.49</v>
      </c>
      <c r="I4261" s="60">
        <v>10.15</v>
      </c>
    </row>
    <row r="4262" spans="1:9" x14ac:dyDescent="0.3">
      <c r="A4262" s="60" t="s">
        <v>6481</v>
      </c>
      <c r="B4262" s="60" t="s">
        <v>9846</v>
      </c>
      <c r="C4262" s="60">
        <v>19.88</v>
      </c>
      <c r="E4262" s="60">
        <v>0.52</v>
      </c>
      <c r="G4262" s="60">
        <v>0</v>
      </c>
      <c r="H4262" s="60">
        <v>0.52</v>
      </c>
      <c r="I4262" s="60">
        <v>40.869999999999997</v>
      </c>
    </row>
    <row r="4263" spans="1:9" x14ac:dyDescent="0.3">
      <c r="A4263" s="60" t="s">
        <v>6482</v>
      </c>
      <c r="B4263" s="60" t="s">
        <v>9847</v>
      </c>
      <c r="C4263" s="60">
        <v>69.489999999999995</v>
      </c>
      <c r="E4263" s="60">
        <v>4.3689</v>
      </c>
      <c r="G4263" s="60">
        <v>0</v>
      </c>
      <c r="H4263" s="60">
        <v>9.7200000000000006</v>
      </c>
      <c r="I4263" s="60">
        <v>-1.48</v>
      </c>
    </row>
    <row r="4264" spans="1:9" x14ac:dyDescent="0.3">
      <c r="A4264" s="60" t="s">
        <v>3027</v>
      </c>
      <c r="B4264" s="60" t="s">
        <v>3028</v>
      </c>
      <c r="C4264" s="60">
        <v>52107.95</v>
      </c>
      <c r="E4264" s="60">
        <v>7.37</v>
      </c>
      <c r="G4264" s="60">
        <v>1.98</v>
      </c>
      <c r="H4264" s="60">
        <v>8.07</v>
      </c>
      <c r="I4264" s="60">
        <v>5.76</v>
      </c>
    </row>
    <row r="4265" spans="1:9" x14ac:dyDescent="0.3">
      <c r="A4265" s="60" t="s">
        <v>3029</v>
      </c>
      <c r="B4265" s="60" t="s">
        <v>3030</v>
      </c>
      <c r="C4265" s="60">
        <v>5341.9</v>
      </c>
      <c r="E4265" s="60">
        <v>88.14</v>
      </c>
      <c r="G4265" s="60">
        <v>2.27</v>
      </c>
      <c r="H4265" s="60">
        <v>90.45</v>
      </c>
      <c r="I4265" s="60">
        <v>33.46</v>
      </c>
    </row>
    <row r="4266" spans="1:9" x14ac:dyDescent="0.3">
      <c r="A4266" s="60" t="s">
        <v>3031</v>
      </c>
      <c r="B4266" s="60" t="s">
        <v>3032</v>
      </c>
      <c r="C4266" s="60">
        <v>5769.78</v>
      </c>
      <c r="E4266" s="60">
        <v>6.81</v>
      </c>
      <c r="G4266" s="60">
        <v>0</v>
      </c>
      <c r="H4266" s="60">
        <v>7.17</v>
      </c>
      <c r="I4266" s="60">
        <v>6.96</v>
      </c>
    </row>
    <row r="4267" spans="1:9" x14ac:dyDescent="0.3">
      <c r="A4267" s="60" t="s">
        <v>6483</v>
      </c>
      <c r="B4267" s="60" t="s">
        <v>9848</v>
      </c>
      <c r="C4267" s="60">
        <v>24.54</v>
      </c>
      <c r="E4267" s="60">
        <v>4.9889999999999999</v>
      </c>
      <c r="G4267" s="60">
        <v>0</v>
      </c>
      <c r="H4267" s="60">
        <v>5.04</v>
      </c>
      <c r="I4267" s="60">
        <v>18.309999999999999</v>
      </c>
    </row>
    <row r="4268" spans="1:9" x14ac:dyDescent="0.3">
      <c r="A4268" s="60" t="s">
        <v>6484</v>
      </c>
      <c r="B4268" s="60" t="s">
        <v>9849</v>
      </c>
      <c r="C4268" s="60">
        <v>5.36</v>
      </c>
      <c r="E4268" s="60">
        <v>1.7874000000000001</v>
      </c>
      <c r="G4268" s="60">
        <v>0</v>
      </c>
      <c r="H4268" s="60">
        <v>2.76</v>
      </c>
      <c r="I4268" s="60">
        <v>-17.43</v>
      </c>
    </row>
    <row r="4269" spans="1:9" x14ac:dyDescent="0.3">
      <c r="A4269" s="60" t="s">
        <v>6485</v>
      </c>
      <c r="B4269" s="60" t="s">
        <v>9850</v>
      </c>
      <c r="C4269" s="60">
        <v>1655.08</v>
      </c>
      <c r="E4269" s="60">
        <v>22.5</v>
      </c>
      <c r="G4269" s="60">
        <v>10.220000000000001</v>
      </c>
      <c r="H4269" s="60">
        <v>25.02</v>
      </c>
      <c r="I4269" s="60">
        <v>-4.67</v>
      </c>
    </row>
    <row r="4270" spans="1:9" x14ac:dyDescent="0.3">
      <c r="A4270" s="60" t="s">
        <v>6486</v>
      </c>
      <c r="B4270" s="60" t="s">
        <v>9851</v>
      </c>
      <c r="C4270" s="60">
        <v>265.77999999999997</v>
      </c>
      <c r="E4270" s="60">
        <v>24.83</v>
      </c>
      <c r="G4270" s="60">
        <v>1.61</v>
      </c>
      <c r="H4270" s="60">
        <v>24.83</v>
      </c>
      <c r="I4270" s="60">
        <v>11.11</v>
      </c>
    </row>
    <row r="4271" spans="1:9" x14ac:dyDescent="0.3">
      <c r="A4271" s="60" t="s">
        <v>6487</v>
      </c>
      <c r="B4271" s="60" t="s">
        <v>9852</v>
      </c>
      <c r="C4271" s="60">
        <v>122.59</v>
      </c>
      <c r="E4271" s="60">
        <v>10.5015</v>
      </c>
      <c r="G4271" s="60">
        <v>0</v>
      </c>
      <c r="H4271" s="60">
        <v>14.35</v>
      </c>
      <c r="I4271" s="60">
        <v>-109.87</v>
      </c>
    </row>
    <row r="4272" spans="1:9" x14ac:dyDescent="0.3">
      <c r="A4272" s="60" t="s">
        <v>3033</v>
      </c>
      <c r="B4272" s="60" t="s">
        <v>3034</v>
      </c>
      <c r="C4272" s="60">
        <v>1152.2</v>
      </c>
      <c r="E4272" s="60">
        <v>50.46</v>
      </c>
      <c r="G4272" s="60">
        <v>1.35</v>
      </c>
      <c r="H4272" s="60">
        <v>51.39</v>
      </c>
      <c r="I4272" s="60">
        <v>15.04</v>
      </c>
    </row>
    <row r="4273" spans="1:9" x14ac:dyDescent="0.3">
      <c r="A4273" s="60" t="s">
        <v>6488</v>
      </c>
      <c r="B4273" s="60" t="s">
        <v>9853</v>
      </c>
      <c r="C4273" s="60">
        <v>241.08</v>
      </c>
      <c r="E4273" s="60">
        <v>5.14</v>
      </c>
      <c r="G4273" s="60">
        <v>5.84</v>
      </c>
      <c r="H4273" s="60">
        <v>9.14</v>
      </c>
      <c r="I4273" s="60">
        <v>16.09</v>
      </c>
    </row>
    <row r="4274" spans="1:9" x14ac:dyDescent="0.3">
      <c r="A4274" s="60" t="s">
        <v>6489</v>
      </c>
      <c r="B4274" s="60" t="s">
        <v>9854</v>
      </c>
      <c r="C4274" s="60">
        <v>19.96</v>
      </c>
      <c r="E4274" s="60">
        <v>1.62</v>
      </c>
      <c r="G4274" s="60">
        <v>0</v>
      </c>
      <c r="H4274" s="60">
        <v>3.2</v>
      </c>
      <c r="I4274" s="60">
        <v>-84.44</v>
      </c>
    </row>
    <row r="4275" spans="1:9" x14ac:dyDescent="0.3">
      <c r="A4275" s="60" t="s">
        <v>3035</v>
      </c>
      <c r="B4275" s="60" t="s">
        <v>3036</v>
      </c>
      <c r="C4275" s="60">
        <v>1819.48</v>
      </c>
      <c r="E4275" s="60">
        <v>27.75</v>
      </c>
      <c r="G4275" s="60">
        <v>0</v>
      </c>
      <c r="H4275" s="60">
        <v>28.07</v>
      </c>
      <c r="I4275" s="60">
        <v>8.89</v>
      </c>
    </row>
    <row r="4276" spans="1:9" x14ac:dyDescent="0.3">
      <c r="A4276" s="60" t="s">
        <v>6490</v>
      </c>
      <c r="B4276" s="60" t="s">
        <v>9855</v>
      </c>
      <c r="C4276" s="60">
        <v>22.29</v>
      </c>
      <c r="E4276" s="60">
        <v>1.35</v>
      </c>
      <c r="G4276" s="60">
        <v>0</v>
      </c>
      <c r="H4276" s="60">
        <v>1.74</v>
      </c>
      <c r="I4276" s="60">
        <v>4.2300000000000004</v>
      </c>
    </row>
    <row r="4277" spans="1:9" x14ac:dyDescent="0.3">
      <c r="A4277" s="60" t="s">
        <v>3037</v>
      </c>
      <c r="B4277" s="60" t="s">
        <v>3038</v>
      </c>
      <c r="C4277" s="60">
        <v>9734.85</v>
      </c>
      <c r="E4277" s="60">
        <v>167.77</v>
      </c>
      <c r="G4277" s="60">
        <v>1.69</v>
      </c>
      <c r="H4277" s="60">
        <v>174.09</v>
      </c>
      <c r="I4277" s="60">
        <v>20.73</v>
      </c>
    </row>
    <row r="4278" spans="1:9" x14ac:dyDescent="0.3">
      <c r="A4278" s="60" t="s">
        <v>6491</v>
      </c>
      <c r="B4278" s="60" t="s">
        <v>9856</v>
      </c>
      <c r="C4278" s="60">
        <v>168.79</v>
      </c>
      <c r="E4278" s="60">
        <v>8.58</v>
      </c>
      <c r="G4278" s="60">
        <v>0</v>
      </c>
      <c r="H4278" s="60">
        <v>9.74</v>
      </c>
      <c r="I4278" s="60">
        <v>-10.6</v>
      </c>
    </row>
    <row r="4279" spans="1:9" x14ac:dyDescent="0.3">
      <c r="A4279" s="60" t="s">
        <v>6492</v>
      </c>
      <c r="B4279" s="60" t="s">
        <v>9857</v>
      </c>
      <c r="C4279" s="60">
        <v>455.42</v>
      </c>
      <c r="E4279" s="60">
        <v>24.1</v>
      </c>
      <c r="G4279" s="60">
        <v>0.17</v>
      </c>
      <c r="H4279" s="60">
        <v>24.1</v>
      </c>
      <c r="I4279" s="60">
        <v>2.63</v>
      </c>
    </row>
    <row r="4280" spans="1:9" x14ac:dyDescent="0.3">
      <c r="A4280" s="60" t="s">
        <v>6493</v>
      </c>
      <c r="B4280" s="60" t="s">
        <v>9858</v>
      </c>
      <c r="C4280" s="60">
        <v>560.94000000000005</v>
      </c>
      <c r="E4280" s="60">
        <v>13.38</v>
      </c>
      <c r="G4280" s="60">
        <v>1.79</v>
      </c>
      <c r="H4280" s="60">
        <v>13.38</v>
      </c>
      <c r="I4280" s="60">
        <v>17.649999999999999</v>
      </c>
    </row>
    <row r="4281" spans="1:9" x14ac:dyDescent="0.3">
      <c r="A4281" s="60" t="s">
        <v>3039</v>
      </c>
      <c r="B4281" s="60" t="s">
        <v>3040</v>
      </c>
      <c r="C4281" s="60">
        <v>2200.63</v>
      </c>
      <c r="E4281" s="60">
        <v>48.55</v>
      </c>
      <c r="G4281" s="60">
        <v>0</v>
      </c>
      <c r="H4281" s="60">
        <v>48.55</v>
      </c>
      <c r="I4281" s="60">
        <v>13.97</v>
      </c>
    </row>
    <row r="4282" spans="1:9" x14ac:dyDescent="0.3">
      <c r="A4282" s="60" t="s">
        <v>6494</v>
      </c>
      <c r="B4282" s="60" t="s">
        <v>9859</v>
      </c>
      <c r="C4282" s="60">
        <v>182.66</v>
      </c>
      <c r="E4282" s="60">
        <v>10.039999999999999</v>
      </c>
      <c r="G4282" s="60">
        <v>0</v>
      </c>
      <c r="H4282" s="60">
        <v>17.13</v>
      </c>
      <c r="I4282" s="60">
        <v>-306.05</v>
      </c>
    </row>
    <row r="4283" spans="1:9" x14ac:dyDescent="0.3">
      <c r="A4283" s="60" t="s">
        <v>3041</v>
      </c>
      <c r="B4283" s="60" t="s">
        <v>3042</v>
      </c>
      <c r="C4283" s="60">
        <v>36843.81</v>
      </c>
      <c r="E4283" s="60">
        <v>29.18</v>
      </c>
      <c r="G4283" s="60">
        <v>0</v>
      </c>
      <c r="H4283" s="60">
        <v>33.909999999999997</v>
      </c>
      <c r="I4283" s="60">
        <v>1.67</v>
      </c>
    </row>
    <row r="4284" spans="1:9" x14ac:dyDescent="0.3">
      <c r="A4284" s="60" t="s">
        <v>6495</v>
      </c>
      <c r="B4284" s="60" t="s">
        <v>9860</v>
      </c>
      <c r="C4284" s="60">
        <v>81.55</v>
      </c>
      <c r="E4284" s="60">
        <v>6.2</v>
      </c>
      <c r="G4284" s="60">
        <v>0</v>
      </c>
      <c r="H4284" s="60">
        <v>6.5</v>
      </c>
      <c r="I4284" s="60">
        <v>12.27</v>
      </c>
    </row>
    <row r="4285" spans="1:9" x14ac:dyDescent="0.3">
      <c r="A4285" s="60" t="s">
        <v>6496</v>
      </c>
      <c r="B4285" s="60" t="s">
        <v>9861</v>
      </c>
      <c r="C4285" s="60">
        <v>12.92</v>
      </c>
      <c r="E4285" s="60">
        <v>3.4</v>
      </c>
      <c r="G4285" s="60">
        <v>0</v>
      </c>
      <c r="H4285" s="60">
        <v>13.4</v>
      </c>
      <c r="I4285" s="60">
        <v>-1581.05</v>
      </c>
    </row>
    <row r="4286" spans="1:9" x14ac:dyDescent="0.3">
      <c r="A4286" s="60" t="s">
        <v>3043</v>
      </c>
      <c r="B4286" s="60" t="s">
        <v>3044</v>
      </c>
      <c r="C4286" s="60">
        <v>4221.1899999999996</v>
      </c>
      <c r="E4286" s="60">
        <v>17.77</v>
      </c>
      <c r="G4286" s="60">
        <v>8.7799999999999994</v>
      </c>
      <c r="H4286" s="60">
        <v>23.74</v>
      </c>
      <c r="I4286" s="60">
        <v>3.27</v>
      </c>
    </row>
    <row r="4287" spans="1:9" x14ac:dyDescent="0.3">
      <c r="A4287" s="60" t="s">
        <v>3045</v>
      </c>
      <c r="B4287" s="60" t="s">
        <v>3046</v>
      </c>
      <c r="C4287" s="60">
        <v>1063.81</v>
      </c>
      <c r="E4287" s="60">
        <v>39.5</v>
      </c>
      <c r="G4287" s="60">
        <v>0.91</v>
      </c>
      <c r="H4287" s="60">
        <v>40.65</v>
      </c>
      <c r="I4287" s="60">
        <v>10.91</v>
      </c>
    </row>
    <row r="4288" spans="1:9" x14ac:dyDescent="0.3">
      <c r="A4288" s="60" t="s">
        <v>3047</v>
      </c>
      <c r="B4288" s="60" t="s">
        <v>3048</v>
      </c>
      <c r="C4288" s="60">
        <v>8992.2999999999993</v>
      </c>
      <c r="E4288" s="60">
        <v>69.650000000000006</v>
      </c>
      <c r="G4288" s="60">
        <v>1.44</v>
      </c>
      <c r="H4288" s="60">
        <v>73.7</v>
      </c>
      <c r="I4288" s="60">
        <v>34.21</v>
      </c>
    </row>
    <row r="4289" spans="1:9" x14ac:dyDescent="0.3">
      <c r="A4289" s="60" t="s">
        <v>6497</v>
      </c>
      <c r="B4289" s="60" t="s">
        <v>9862</v>
      </c>
      <c r="C4289" s="60">
        <v>50.4</v>
      </c>
      <c r="E4289" s="60">
        <v>1.1200000000000001</v>
      </c>
      <c r="G4289" s="60">
        <v>0</v>
      </c>
      <c r="H4289" s="60">
        <v>4.63</v>
      </c>
      <c r="I4289" s="60">
        <v>-54.22</v>
      </c>
    </row>
    <row r="4290" spans="1:9" x14ac:dyDescent="0.3">
      <c r="A4290" s="60" t="s">
        <v>6498</v>
      </c>
      <c r="B4290" s="60" t="s">
        <v>9863</v>
      </c>
      <c r="C4290" s="60">
        <v>686.83</v>
      </c>
      <c r="E4290" s="60">
        <v>17.27</v>
      </c>
      <c r="G4290" s="60">
        <v>0</v>
      </c>
      <c r="H4290" s="60">
        <v>17.8</v>
      </c>
      <c r="I4290" s="60">
        <v>17.91</v>
      </c>
    </row>
    <row r="4291" spans="1:9" x14ac:dyDescent="0.3">
      <c r="A4291" s="60" t="s">
        <v>3049</v>
      </c>
      <c r="B4291" s="60" t="s">
        <v>3050</v>
      </c>
      <c r="C4291" s="60">
        <v>82752.160000000003</v>
      </c>
      <c r="E4291" s="60">
        <v>68.349999999999994</v>
      </c>
      <c r="G4291" s="60">
        <v>2.72</v>
      </c>
      <c r="H4291" s="60">
        <v>77.47</v>
      </c>
      <c r="I4291" s="60">
        <v>4.1900000000000004</v>
      </c>
    </row>
    <row r="4292" spans="1:9" x14ac:dyDescent="0.3">
      <c r="A4292" s="60" t="s">
        <v>3051</v>
      </c>
      <c r="B4292" s="60" t="s">
        <v>3052</v>
      </c>
      <c r="C4292" s="60">
        <v>9248.33</v>
      </c>
      <c r="E4292" s="60">
        <v>61.11</v>
      </c>
      <c r="G4292" s="60">
        <v>0</v>
      </c>
      <c r="H4292" s="60">
        <v>61.49</v>
      </c>
      <c r="I4292" s="60">
        <v>12.15</v>
      </c>
    </row>
    <row r="4293" spans="1:9" x14ac:dyDescent="0.3">
      <c r="A4293" s="60" t="s">
        <v>6499</v>
      </c>
      <c r="B4293" s="60" t="s">
        <v>9864</v>
      </c>
      <c r="C4293" s="60">
        <v>808.13</v>
      </c>
      <c r="E4293" s="60">
        <v>9.84</v>
      </c>
      <c r="G4293" s="60">
        <v>10.57</v>
      </c>
      <c r="H4293" s="60">
        <v>12.52</v>
      </c>
      <c r="I4293" s="60">
        <v>-13.51</v>
      </c>
    </row>
    <row r="4294" spans="1:9" x14ac:dyDescent="0.3">
      <c r="A4294" s="60" t="s">
        <v>6500</v>
      </c>
      <c r="B4294" s="60" t="s">
        <v>9865</v>
      </c>
      <c r="C4294" s="60">
        <v>85.6</v>
      </c>
      <c r="E4294" s="60">
        <v>4.0999999999999996</v>
      </c>
      <c r="G4294" s="60">
        <v>0</v>
      </c>
      <c r="H4294" s="60">
        <v>6.18</v>
      </c>
      <c r="I4294" s="60">
        <v>-806.43</v>
      </c>
    </row>
    <row r="4295" spans="1:9" x14ac:dyDescent="0.3">
      <c r="A4295" s="60" t="s">
        <v>3053</v>
      </c>
      <c r="B4295" s="60" t="s">
        <v>3054</v>
      </c>
      <c r="C4295" s="60">
        <v>4731.75</v>
      </c>
      <c r="E4295" s="60">
        <v>38.69</v>
      </c>
      <c r="G4295" s="60">
        <v>1.24</v>
      </c>
      <c r="H4295" s="60">
        <v>38.69</v>
      </c>
      <c r="I4295" s="60">
        <v>8.68</v>
      </c>
    </row>
    <row r="4296" spans="1:9" x14ac:dyDescent="0.3">
      <c r="A4296" s="60" t="s">
        <v>3055</v>
      </c>
      <c r="B4296" s="60" t="s">
        <v>3056</v>
      </c>
      <c r="C4296" s="60">
        <v>4574.87</v>
      </c>
      <c r="E4296" s="60">
        <v>115.01</v>
      </c>
      <c r="G4296" s="60">
        <v>0.87</v>
      </c>
      <c r="H4296" s="60">
        <v>116.62</v>
      </c>
      <c r="I4296" s="60">
        <v>13.47</v>
      </c>
    </row>
    <row r="4297" spans="1:9" x14ac:dyDescent="0.3">
      <c r="A4297" s="60" t="s">
        <v>3057</v>
      </c>
      <c r="B4297" s="60" t="s">
        <v>3058</v>
      </c>
      <c r="C4297" s="60">
        <v>103045.7</v>
      </c>
      <c r="E4297" s="60">
        <v>40.03</v>
      </c>
      <c r="G4297" s="60">
        <v>2.81</v>
      </c>
      <c r="H4297" s="60">
        <v>44.36</v>
      </c>
      <c r="I4297" s="60">
        <v>19.559999999999999</v>
      </c>
    </row>
    <row r="4298" spans="1:9" x14ac:dyDescent="0.3">
      <c r="A4298" s="60" t="s">
        <v>3059</v>
      </c>
      <c r="B4298" s="60" t="s">
        <v>3060</v>
      </c>
      <c r="C4298" s="60">
        <v>46225.01</v>
      </c>
      <c r="E4298" s="60">
        <v>47.13</v>
      </c>
      <c r="G4298" s="60">
        <v>4.75</v>
      </c>
      <c r="H4298" s="60">
        <v>54.54</v>
      </c>
      <c r="I4298" s="60">
        <v>12.69</v>
      </c>
    </row>
    <row r="4299" spans="1:9" x14ac:dyDescent="0.3">
      <c r="A4299" s="60" t="s">
        <v>6501</v>
      </c>
      <c r="B4299" s="60" t="s">
        <v>9866</v>
      </c>
      <c r="C4299" s="60">
        <v>756.58</v>
      </c>
      <c r="E4299" s="60">
        <v>35.85</v>
      </c>
      <c r="G4299" s="60">
        <v>0</v>
      </c>
      <c r="H4299" s="60">
        <v>35.85</v>
      </c>
      <c r="I4299" s="60">
        <v>9.6</v>
      </c>
    </row>
    <row r="4300" spans="1:9" x14ac:dyDescent="0.3">
      <c r="A4300" s="60" t="s">
        <v>6502</v>
      </c>
      <c r="B4300" s="60" t="s">
        <v>9867</v>
      </c>
      <c r="C4300" s="60">
        <v>22.32</v>
      </c>
      <c r="E4300" s="60">
        <v>5.0599999999999996</v>
      </c>
      <c r="G4300" s="60">
        <v>0</v>
      </c>
      <c r="H4300" s="60">
        <v>8.1999999999999993</v>
      </c>
      <c r="I4300" s="60">
        <v>-51.69</v>
      </c>
    </row>
    <row r="4301" spans="1:9" x14ac:dyDescent="0.3">
      <c r="A4301" s="60" t="s">
        <v>6503</v>
      </c>
      <c r="B4301" s="60" t="s">
        <v>9868</v>
      </c>
      <c r="C4301" s="60">
        <v>81.63</v>
      </c>
      <c r="E4301" s="60">
        <v>5.46</v>
      </c>
      <c r="G4301" s="60">
        <v>6.96</v>
      </c>
      <c r="H4301" s="60">
        <v>6.53</v>
      </c>
      <c r="I4301" s="60">
        <v>0.44</v>
      </c>
    </row>
    <row r="4302" spans="1:9" x14ac:dyDescent="0.3">
      <c r="A4302" s="60" t="s">
        <v>6504</v>
      </c>
      <c r="B4302" s="60" t="s">
        <v>9869</v>
      </c>
      <c r="C4302" s="60">
        <v>1349.46</v>
      </c>
      <c r="E4302" s="60">
        <v>34.840000000000003</v>
      </c>
      <c r="G4302" s="60">
        <v>0</v>
      </c>
      <c r="H4302" s="60">
        <v>59.06</v>
      </c>
      <c r="I4302" s="60">
        <v>-11.13</v>
      </c>
    </row>
    <row r="4303" spans="1:9" x14ac:dyDescent="0.3">
      <c r="A4303" s="60" t="s">
        <v>6505</v>
      </c>
      <c r="B4303" s="60" t="s">
        <v>9870</v>
      </c>
      <c r="C4303" s="60">
        <v>77.27</v>
      </c>
      <c r="E4303" s="60">
        <v>0.76</v>
      </c>
      <c r="G4303" s="60">
        <v>0</v>
      </c>
      <c r="H4303" s="60">
        <v>1.91</v>
      </c>
      <c r="I4303" s="60">
        <v>23.61</v>
      </c>
    </row>
    <row r="4304" spans="1:9" x14ac:dyDescent="0.3">
      <c r="A4304" s="60" t="s">
        <v>6506</v>
      </c>
      <c r="B4304" s="60" t="s">
        <v>9871</v>
      </c>
      <c r="C4304" s="60">
        <v>65.239999999999995</v>
      </c>
      <c r="E4304" s="60">
        <v>27.25</v>
      </c>
      <c r="G4304" s="60">
        <v>2.94</v>
      </c>
      <c r="H4304" s="60">
        <v>27.25</v>
      </c>
      <c r="I4304" s="60">
        <v>8.23</v>
      </c>
    </row>
    <row r="4305" spans="1:9" x14ac:dyDescent="0.3">
      <c r="A4305" s="60" t="s">
        <v>3061</v>
      </c>
      <c r="B4305" s="60" t="s">
        <v>3062</v>
      </c>
      <c r="C4305" s="60">
        <v>5363.89</v>
      </c>
      <c r="E4305" s="60">
        <v>53.72</v>
      </c>
      <c r="G4305" s="60">
        <v>2.76</v>
      </c>
      <c r="H4305" s="60">
        <v>53.72</v>
      </c>
      <c r="I4305" s="60">
        <v>17.84</v>
      </c>
    </row>
    <row r="4306" spans="1:9" x14ac:dyDescent="0.3">
      <c r="A4306" s="60" t="s">
        <v>6507</v>
      </c>
      <c r="B4306" s="60" t="s">
        <v>9872</v>
      </c>
      <c r="C4306" s="60">
        <v>177.8</v>
      </c>
      <c r="E4306" s="60">
        <v>14.5</v>
      </c>
      <c r="G4306" s="60">
        <v>2.21</v>
      </c>
      <c r="H4306" s="60">
        <v>14.5</v>
      </c>
      <c r="I4306" s="60">
        <v>8.56</v>
      </c>
    </row>
    <row r="4307" spans="1:9" x14ac:dyDescent="0.3">
      <c r="A4307" s="60" t="s">
        <v>6508</v>
      </c>
      <c r="B4307" s="60" t="s">
        <v>9873</v>
      </c>
      <c r="C4307" s="60">
        <v>1242.81</v>
      </c>
      <c r="E4307" s="60">
        <v>27.16</v>
      </c>
      <c r="G4307" s="60">
        <v>2.06</v>
      </c>
      <c r="H4307" s="60">
        <v>35.94</v>
      </c>
      <c r="I4307" s="60">
        <v>-136.77000000000001</v>
      </c>
    </row>
    <row r="4308" spans="1:9" x14ac:dyDescent="0.3">
      <c r="A4308" s="60" t="s">
        <v>6509</v>
      </c>
      <c r="B4308" s="60" t="s">
        <v>9874</v>
      </c>
      <c r="C4308" s="60">
        <v>305.52</v>
      </c>
      <c r="E4308" s="60">
        <v>6.18</v>
      </c>
      <c r="G4308" s="60">
        <v>0</v>
      </c>
      <c r="H4308" s="60">
        <v>9.7200000000000006</v>
      </c>
      <c r="I4308" s="60">
        <v>1.51</v>
      </c>
    </row>
    <row r="4309" spans="1:9" x14ac:dyDescent="0.3">
      <c r="A4309" s="60" t="s">
        <v>6510</v>
      </c>
      <c r="B4309" s="60" t="s">
        <v>9875</v>
      </c>
      <c r="C4309" s="60">
        <v>82.24</v>
      </c>
      <c r="E4309" s="60">
        <v>4.26</v>
      </c>
      <c r="G4309" s="60">
        <v>0</v>
      </c>
      <c r="H4309" s="60">
        <v>4.93</v>
      </c>
      <c r="I4309" s="60">
        <v>8.82</v>
      </c>
    </row>
    <row r="4310" spans="1:9" x14ac:dyDescent="0.3">
      <c r="A4310" s="60" t="s">
        <v>6511</v>
      </c>
      <c r="B4310" s="60" t="s">
        <v>9876</v>
      </c>
      <c r="C4310" s="60">
        <v>17.8</v>
      </c>
      <c r="E4310" s="60">
        <v>1.19</v>
      </c>
      <c r="G4310" s="60">
        <v>0</v>
      </c>
      <c r="H4310" s="60">
        <v>1.19</v>
      </c>
      <c r="I4310" s="60">
        <v>2.0699999999999998</v>
      </c>
    </row>
    <row r="4311" spans="1:9" x14ac:dyDescent="0.3">
      <c r="A4311" s="60" t="s">
        <v>6512</v>
      </c>
      <c r="B4311" s="60" t="s">
        <v>9877</v>
      </c>
      <c r="C4311" s="60">
        <v>621.52</v>
      </c>
      <c r="E4311" s="60">
        <v>27.8</v>
      </c>
      <c r="G4311" s="60">
        <v>0</v>
      </c>
      <c r="H4311" s="60">
        <v>27.8</v>
      </c>
      <c r="I4311" s="60">
        <v>9.7200000000000006</v>
      </c>
    </row>
    <row r="4312" spans="1:9" x14ac:dyDescent="0.3">
      <c r="A4312" s="60" t="s">
        <v>6513</v>
      </c>
      <c r="B4312" s="60" t="s">
        <v>9878</v>
      </c>
      <c r="C4312" s="60">
        <v>234.48</v>
      </c>
      <c r="E4312" s="60">
        <v>23.88</v>
      </c>
      <c r="G4312" s="60">
        <v>0</v>
      </c>
      <c r="H4312" s="60">
        <v>26.26</v>
      </c>
      <c r="I4312" s="60">
        <v>12.77</v>
      </c>
    </row>
    <row r="4313" spans="1:9" x14ac:dyDescent="0.3">
      <c r="A4313" s="60" t="s">
        <v>6514</v>
      </c>
      <c r="B4313" s="60" t="s">
        <v>9879</v>
      </c>
      <c r="C4313" s="60">
        <v>51.51</v>
      </c>
      <c r="E4313" s="60">
        <v>18.93</v>
      </c>
      <c r="G4313" s="60">
        <v>3.42</v>
      </c>
      <c r="H4313" s="60">
        <v>19.8</v>
      </c>
      <c r="I4313" s="60">
        <v>16.829999999999998</v>
      </c>
    </row>
    <row r="4314" spans="1:9" x14ac:dyDescent="0.3">
      <c r="A4314" s="60" t="s">
        <v>6515</v>
      </c>
      <c r="B4314" s="60" t="s">
        <v>9880</v>
      </c>
      <c r="C4314" s="60">
        <v>299.31</v>
      </c>
      <c r="E4314" s="60">
        <v>8.6999999999999993</v>
      </c>
      <c r="G4314" s="60">
        <v>1.1499999999999999</v>
      </c>
      <c r="H4314" s="60">
        <v>9.86</v>
      </c>
      <c r="I4314" s="60">
        <v>3.85</v>
      </c>
    </row>
    <row r="4315" spans="1:9" x14ac:dyDescent="0.3">
      <c r="A4315" s="60" t="s">
        <v>3063</v>
      </c>
      <c r="B4315" s="60" t="s">
        <v>3064</v>
      </c>
      <c r="C4315" s="60">
        <v>7218.9</v>
      </c>
      <c r="E4315" s="60">
        <v>121.52</v>
      </c>
      <c r="G4315" s="60">
        <v>1.25</v>
      </c>
      <c r="H4315" s="60">
        <v>137.69</v>
      </c>
      <c r="I4315" s="60">
        <v>18.16</v>
      </c>
    </row>
    <row r="4316" spans="1:9" x14ac:dyDescent="0.3">
      <c r="A4316" s="60" t="s">
        <v>6516</v>
      </c>
      <c r="B4316" s="60" t="s">
        <v>9881</v>
      </c>
      <c r="C4316" s="60">
        <v>42.9</v>
      </c>
      <c r="E4316" s="60">
        <v>2.86</v>
      </c>
      <c r="G4316" s="60">
        <v>0</v>
      </c>
      <c r="H4316" s="60">
        <v>7.9</v>
      </c>
      <c r="I4316" s="60">
        <v>-3.68</v>
      </c>
    </row>
    <row r="4317" spans="1:9" x14ac:dyDescent="0.3">
      <c r="A4317" s="60" t="s">
        <v>6517</v>
      </c>
      <c r="B4317" s="60" t="s">
        <v>9882</v>
      </c>
      <c r="C4317" s="60">
        <v>12.01</v>
      </c>
      <c r="E4317" s="60">
        <v>0.18</v>
      </c>
      <c r="G4317" s="60">
        <v>0</v>
      </c>
      <c r="H4317" s="60">
        <v>0.3</v>
      </c>
      <c r="I4317" s="60">
        <v>-100.98</v>
      </c>
    </row>
    <row r="4318" spans="1:9" x14ac:dyDescent="0.3">
      <c r="A4318" s="60" t="s">
        <v>6518</v>
      </c>
      <c r="B4318" s="60" t="s">
        <v>9883</v>
      </c>
      <c r="C4318" s="60">
        <v>5.21</v>
      </c>
      <c r="E4318" s="60">
        <v>1.0809</v>
      </c>
      <c r="G4318" s="60">
        <v>0</v>
      </c>
      <c r="H4318" s="60">
        <v>6.97</v>
      </c>
      <c r="I4318" s="60">
        <v>-81.86</v>
      </c>
    </row>
    <row r="4319" spans="1:9" x14ac:dyDescent="0.3">
      <c r="A4319" s="60" t="s">
        <v>3065</v>
      </c>
      <c r="B4319" s="60" t="s">
        <v>3066</v>
      </c>
      <c r="C4319" s="60">
        <v>56823.66</v>
      </c>
      <c r="E4319" s="60">
        <v>180.83</v>
      </c>
      <c r="G4319" s="60">
        <v>3.65</v>
      </c>
      <c r="H4319" s="60">
        <v>227.6</v>
      </c>
      <c r="I4319" s="60">
        <v>36.22</v>
      </c>
    </row>
    <row r="4320" spans="1:9" x14ac:dyDescent="0.3">
      <c r="A4320" s="60" t="s">
        <v>3067</v>
      </c>
      <c r="B4320" s="60" t="s">
        <v>3068</v>
      </c>
      <c r="C4320" s="60">
        <v>31558.38</v>
      </c>
      <c r="E4320" s="60">
        <v>121.8</v>
      </c>
      <c r="G4320" s="60">
        <v>1.18</v>
      </c>
      <c r="H4320" s="60">
        <v>127.56</v>
      </c>
      <c r="I4320" s="60">
        <v>378.19</v>
      </c>
    </row>
    <row r="4321" spans="1:9" x14ac:dyDescent="0.3">
      <c r="A4321" s="60" t="s">
        <v>3069</v>
      </c>
      <c r="B4321" s="60" t="s">
        <v>3070</v>
      </c>
      <c r="C4321" s="60">
        <v>1812.73</v>
      </c>
      <c r="E4321" s="60">
        <v>29.82</v>
      </c>
      <c r="G4321" s="60">
        <v>11.9</v>
      </c>
      <c r="H4321" s="60">
        <v>36.409999999999997</v>
      </c>
      <c r="I4321" s="60">
        <v>2.16</v>
      </c>
    </row>
    <row r="4322" spans="1:9" x14ac:dyDescent="0.3">
      <c r="A4322" s="60" t="s">
        <v>6519</v>
      </c>
      <c r="B4322" s="60" t="s">
        <v>9884</v>
      </c>
      <c r="C4322" s="60">
        <v>84.9</v>
      </c>
      <c r="E4322" s="60">
        <v>2.82</v>
      </c>
      <c r="G4322" s="60">
        <v>0</v>
      </c>
      <c r="H4322" s="60">
        <v>5.95</v>
      </c>
      <c r="I4322" s="60">
        <v>-295.87</v>
      </c>
    </row>
    <row r="4323" spans="1:9" x14ac:dyDescent="0.3">
      <c r="A4323" s="60" t="s">
        <v>6520</v>
      </c>
      <c r="B4323" s="60" t="s">
        <v>9885</v>
      </c>
      <c r="C4323" s="60">
        <v>4487.04</v>
      </c>
      <c r="E4323" s="60">
        <v>7.2</v>
      </c>
      <c r="G4323" s="60">
        <v>4.5999999999999996</v>
      </c>
      <c r="H4323" s="60">
        <v>8.27</v>
      </c>
      <c r="I4323" s="60">
        <v>10.199999999999999</v>
      </c>
    </row>
    <row r="4324" spans="1:9" x14ac:dyDescent="0.3">
      <c r="A4324" s="60" t="s">
        <v>6521</v>
      </c>
      <c r="B4324" s="60" t="s">
        <v>9886</v>
      </c>
      <c r="C4324" s="60">
        <v>446.48</v>
      </c>
      <c r="E4324" s="60">
        <v>26.7</v>
      </c>
      <c r="G4324" s="60">
        <v>5.43</v>
      </c>
      <c r="H4324" s="60">
        <v>34.83</v>
      </c>
      <c r="I4324" s="60">
        <v>27.38</v>
      </c>
    </row>
    <row r="4325" spans="1:9" x14ac:dyDescent="0.3">
      <c r="A4325" s="60" t="s">
        <v>6522</v>
      </c>
      <c r="B4325" s="60" t="s">
        <v>9887</v>
      </c>
      <c r="C4325" s="60">
        <v>8056.44</v>
      </c>
      <c r="E4325" s="60">
        <v>59.88</v>
      </c>
      <c r="G4325" s="60">
        <v>0</v>
      </c>
      <c r="H4325" s="60">
        <v>65.099999999999994</v>
      </c>
      <c r="I4325" s="60">
        <v>-38.450000000000003</v>
      </c>
    </row>
    <row r="4326" spans="1:9" x14ac:dyDescent="0.3">
      <c r="A4326" s="60" t="s">
        <v>6523</v>
      </c>
      <c r="B4326" s="60" t="s">
        <v>9888</v>
      </c>
      <c r="C4326" s="60">
        <v>366.14</v>
      </c>
      <c r="E4326" s="60">
        <v>14</v>
      </c>
      <c r="G4326" s="60">
        <v>0</v>
      </c>
      <c r="H4326" s="60">
        <v>17.170000000000002</v>
      </c>
      <c r="I4326" s="60">
        <v>11.1</v>
      </c>
    </row>
    <row r="4327" spans="1:9" x14ac:dyDescent="0.3">
      <c r="A4327" s="60" t="s">
        <v>3071</v>
      </c>
      <c r="B4327" s="60" t="s">
        <v>3072</v>
      </c>
      <c r="C4327" s="60">
        <v>6244.06</v>
      </c>
      <c r="E4327" s="60">
        <v>9.6</v>
      </c>
      <c r="G4327" s="60">
        <v>5</v>
      </c>
      <c r="H4327" s="60">
        <v>12.45</v>
      </c>
      <c r="I4327" s="60">
        <v>11.46</v>
      </c>
    </row>
    <row r="4328" spans="1:9" x14ac:dyDescent="0.3">
      <c r="A4328" s="60" t="s">
        <v>6524</v>
      </c>
      <c r="B4328" s="60" t="s">
        <v>9889</v>
      </c>
      <c r="C4328" s="60">
        <v>2374.75</v>
      </c>
      <c r="E4328" s="60">
        <v>15.65</v>
      </c>
      <c r="G4328" s="60">
        <v>0.51</v>
      </c>
      <c r="H4328" s="60">
        <v>19.5</v>
      </c>
      <c r="I4328" s="60">
        <v>-17.510000000000002</v>
      </c>
    </row>
    <row r="4329" spans="1:9" x14ac:dyDescent="0.3">
      <c r="A4329" s="60" t="s">
        <v>6525</v>
      </c>
      <c r="B4329" s="60" t="s">
        <v>9890</v>
      </c>
      <c r="C4329" s="60">
        <v>1028.23</v>
      </c>
      <c r="E4329" s="60">
        <v>23.8</v>
      </c>
      <c r="G4329" s="60">
        <v>0</v>
      </c>
      <c r="H4329" s="60">
        <v>25.39</v>
      </c>
      <c r="I4329" s="60">
        <v>-43.16</v>
      </c>
    </row>
    <row r="4330" spans="1:9" x14ac:dyDescent="0.3">
      <c r="A4330" s="60" t="s">
        <v>6526</v>
      </c>
      <c r="B4330" s="60" t="s">
        <v>9891</v>
      </c>
      <c r="C4330" s="60">
        <v>78.66</v>
      </c>
      <c r="E4330" s="60">
        <v>7.02</v>
      </c>
      <c r="G4330" s="60">
        <v>0</v>
      </c>
      <c r="H4330" s="60">
        <v>17.18</v>
      </c>
      <c r="I4330" s="60">
        <v>-35.51</v>
      </c>
    </row>
    <row r="4331" spans="1:9" x14ac:dyDescent="0.3">
      <c r="A4331" s="60" t="s">
        <v>6527</v>
      </c>
      <c r="B4331" s="60" t="s">
        <v>9892</v>
      </c>
      <c r="C4331" s="60">
        <v>723.66</v>
      </c>
      <c r="E4331" s="60">
        <v>14.79</v>
      </c>
      <c r="G4331" s="60">
        <v>1.35</v>
      </c>
      <c r="H4331" s="60">
        <v>14.79</v>
      </c>
      <c r="I4331" s="60">
        <v>12.29</v>
      </c>
    </row>
    <row r="4332" spans="1:9" x14ac:dyDescent="0.3">
      <c r="A4332" s="60" t="s">
        <v>6528</v>
      </c>
      <c r="B4332" s="60" t="s">
        <v>9893</v>
      </c>
      <c r="C4332" s="60">
        <v>366.6</v>
      </c>
      <c r="E4332" s="60">
        <v>17.850000000000001</v>
      </c>
      <c r="G4332" s="60">
        <v>2.8</v>
      </c>
      <c r="H4332" s="60">
        <v>20.56</v>
      </c>
      <c r="I4332" s="60">
        <v>4.6100000000000003</v>
      </c>
    </row>
    <row r="4333" spans="1:9" x14ac:dyDescent="0.3">
      <c r="A4333" s="60" t="s">
        <v>6529</v>
      </c>
      <c r="B4333" s="60" t="s">
        <v>9894</v>
      </c>
      <c r="C4333" s="60">
        <v>343.98</v>
      </c>
      <c r="E4333" s="60">
        <v>4.2699999999999996</v>
      </c>
      <c r="G4333" s="60">
        <v>0</v>
      </c>
      <c r="H4333" s="60">
        <v>7.65</v>
      </c>
      <c r="I4333" s="60">
        <v>-13.92</v>
      </c>
    </row>
    <row r="4334" spans="1:9" x14ac:dyDescent="0.3">
      <c r="A4334" s="60" t="s">
        <v>6530</v>
      </c>
      <c r="B4334" s="60" t="s">
        <v>9895</v>
      </c>
      <c r="C4334" s="60">
        <v>2984</v>
      </c>
      <c r="E4334" s="60">
        <v>5.6269999999999998</v>
      </c>
      <c r="G4334" s="60">
        <v>0</v>
      </c>
      <c r="H4334" s="60">
        <v>5.71</v>
      </c>
      <c r="I4334" s="60">
        <v>27.45</v>
      </c>
    </row>
    <row r="4335" spans="1:9" x14ac:dyDescent="0.3">
      <c r="A4335" s="60" t="s">
        <v>3073</v>
      </c>
      <c r="B4335" s="60" t="s">
        <v>3074</v>
      </c>
      <c r="C4335" s="60">
        <v>6752.85</v>
      </c>
      <c r="E4335" s="60">
        <v>55.51</v>
      </c>
      <c r="G4335" s="60">
        <v>0</v>
      </c>
      <c r="H4335" s="60">
        <v>55.98</v>
      </c>
      <c r="I4335" s="60">
        <v>29.92</v>
      </c>
    </row>
    <row r="4336" spans="1:9" x14ac:dyDescent="0.3">
      <c r="A4336" s="60" t="s">
        <v>6531</v>
      </c>
      <c r="B4336" s="60" t="s">
        <v>9896</v>
      </c>
      <c r="C4336" s="60">
        <v>10.15</v>
      </c>
      <c r="E4336" s="60">
        <v>1.01</v>
      </c>
      <c r="G4336" s="60">
        <v>0</v>
      </c>
      <c r="H4336" s="60">
        <v>1.0900000000000001</v>
      </c>
      <c r="I4336" s="60">
        <v>3.72</v>
      </c>
    </row>
    <row r="4337" spans="1:9" x14ac:dyDescent="0.3">
      <c r="A4337" s="60" t="s">
        <v>6532</v>
      </c>
      <c r="B4337" s="60" t="s">
        <v>9897</v>
      </c>
      <c r="C4337" s="60">
        <v>40.090000000000003</v>
      </c>
      <c r="E4337" s="60">
        <v>0.72199999999999998</v>
      </c>
      <c r="G4337" s="60">
        <v>0</v>
      </c>
      <c r="H4337" s="60">
        <v>1.1200000000000001</v>
      </c>
      <c r="I4337" s="60">
        <v>-25.02</v>
      </c>
    </row>
    <row r="4338" spans="1:9" x14ac:dyDescent="0.3">
      <c r="A4338" s="60" t="s">
        <v>3075</v>
      </c>
      <c r="B4338" s="60" t="s">
        <v>3076</v>
      </c>
      <c r="C4338" s="60">
        <v>1131.9000000000001</v>
      </c>
      <c r="E4338" s="60">
        <v>66.430000000000007</v>
      </c>
      <c r="G4338" s="60">
        <v>0</v>
      </c>
      <c r="H4338" s="60">
        <v>74.319999999999993</v>
      </c>
      <c r="I4338" s="60">
        <v>4.24</v>
      </c>
    </row>
    <row r="4339" spans="1:9" x14ac:dyDescent="0.3">
      <c r="A4339" s="60" t="s">
        <v>3077</v>
      </c>
      <c r="B4339" s="60" t="s">
        <v>3078</v>
      </c>
      <c r="C4339" s="60">
        <v>1406.66</v>
      </c>
      <c r="E4339" s="60">
        <v>37.53</v>
      </c>
      <c r="G4339" s="60">
        <v>1.6</v>
      </c>
      <c r="H4339" s="60">
        <v>37.53</v>
      </c>
      <c r="I4339" s="60">
        <v>10.210000000000001</v>
      </c>
    </row>
    <row r="4340" spans="1:9" x14ac:dyDescent="0.3">
      <c r="A4340" s="60" t="s">
        <v>6533</v>
      </c>
      <c r="B4340" s="60" t="s">
        <v>9898</v>
      </c>
      <c r="C4340" s="60">
        <v>362.46</v>
      </c>
      <c r="E4340" s="60">
        <v>8.58</v>
      </c>
      <c r="G4340" s="60">
        <v>0</v>
      </c>
      <c r="H4340" s="60">
        <v>13.97</v>
      </c>
      <c r="I4340" s="60">
        <v>3291.24</v>
      </c>
    </row>
    <row r="4341" spans="1:9" x14ac:dyDescent="0.3">
      <c r="A4341" s="60" t="s">
        <v>6534</v>
      </c>
      <c r="B4341" s="60" t="s">
        <v>9899</v>
      </c>
      <c r="C4341" s="60">
        <v>938.05</v>
      </c>
      <c r="E4341" s="60">
        <v>6.79</v>
      </c>
      <c r="G4341" s="60">
        <v>0</v>
      </c>
      <c r="H4341" s="60">
        <v>30.77</v>
      </c>
      <c r="I4341" s="60">
        <v>16.649999999999999</v>
      </c>
    </row>
    <row r="4342" spans="1:9" x14ac:dyDescent="0.3">
      <c r="A4342" s="60" t="s">
        <v>6535</v>
      </c>
      <c r="B4342" s="60" t="s">
        <v>9900</v>
      </c>
      <c r="C4342" s="60">
        <v>971.78</v>
      </c>
      <c r="E4342" s="60">
        <v>23.2</v>
      </c>
      <c r="G4342" s="60">
        <v>0</v>
      </c>
      <c r="H4342" s="60">
        <v>23.2</v>
      </c>
      <c r="I4342" s="60">
        <v>6.09</v>
      </c>
    </row>
    <row r="4343" spans="1:9" x14ac:dyDescent="0.3">
      <c r="A4343" s="60" t="s">
        <v>6536</v>
      </c>
      <c r="B4343" s="60" t="s">
        <v>9901</v>
      </c>
      <c r="C4343" s="60">
        <v>4282.01</v>
      </c>
      <c r="E4343" s="60">
        <v>12.16</v>
      </c>
      <c r="G4343" s="60">
        <v>0</v>
      </c>
      <c r="H4343" s="60">
        <v>15.48</v>
      </c>
      <c r="I4343" s="60">
        <v>-31.99</v>
      </c>
    </row>
    <row r="4344" spans="1:9" x14ac:dyDescent="0.3">
      <c r="A4344" s="60" t="s">
        <v>6537</v>
      </c>
      <c r="B4344" s="60" t="s">
        <v>9902</v>
      </c>
      <c r="C4344" s="60">
        <v>371.73</v>
      </c>
      <c r="E4344" s="60">
        <v>5.95</v>
      </c>
      <c r="G4344" s="60">
        <v>0</v>
      </c>
      <c r="H4344" s="60">
        <v>9.94</v>
      </c>
      <c r="I4344" s="60">
        <v>4.5999999999999996</v>
      </c>
    </row>
    <row r="4345" spans="1:9" x14ac:dyDescent="0.3">
      <c r="A4345" s="60" t="s">
        <v>3079</v>
      </c>
      <c r="B4345" s="60" t="s">
        <v>3080</v>
      </c>
      <c r="C4345" s="60">
        <v>7187.91</v>
      </c>
      <c r="E4345" s="60">
        <v>27.31</v>
      </c>
      <c r="G4345" s="60">
        <v>1.18</v>
      </c>
      <c r="H4345" s="60">
        <v>29.7</v>
      </c>
      <c r="I4345" s="60">
        <v>9.93</v>
      </c>
    </row>
    <row r="4346" spans="1:9" x14ac:dyDescent="0.3">
      <c r="A4346" s="60" t="s">
        <v>6538</v>
      </c>
      <c r="B4346" s="60" t="s">
        <v>9903</v>
      </c>
      <c r="C4346" s="60">
        <v>118.26</v>
      </c>
      <c r="E4346" s="60">
        <v>1.99</v>
      </c>
      <c r="G4346" s="60">
        <v>0</v>
      </c>
      <c r="H4346" s="60">
        <v>2.99</v>
      </c>
      <c r="I4346" s="60">
        <v>-1338.66</v>
      </c>
    </row>
    <row r="4347" spans="1:9" x14ac:dyDescent="0.3">
      <c r="A4347" s="60" t="s">
        <v>3081</v>
      </c>
      <c r="B4347" s="60" t="s">
        <v>3082</v>
      </c>
      <c r="C4347" s="60">
        <v>2937.96</v>
      </c>
      <c r="E4347" s="60">
        <v>64.349999999999994</v>
      </c>
      <c r="G4347" s="60">
        <v>3.05</v>
      </c>
      <c r="H4347" s="60">
        <v>70.84</v>
      </c>
      <c r="I4347" s="60">
        <v>8.7100000000000009</v>
      </c>
    </row>
    <row r="4348" spans="1:9" x14ac:dyDescent="0.3">
      <c r="A4348" s="60" t="s">
        <v>6539</v>
      </c>
      <c r="B4348" s="60" t="s">
        <v>9904</v>
      </c>
      <c r="C4348" s="60">
        <v>43.38</v>
      </c>
      <c r="E4348" s="60">
        <v>6.25</v>
      </c>
      <c r="G4348" s="60">
        <v>0</v>
      </c>
      <c r="H4348" s="60">
        <v>9.4</v>
      </c>
      <c r="I4348" s="60">
        <v>-58.35</v>
      </c>
    </row>
    <row r="4349" spans="1:9" x14ac:dyDescent="0.3">
      <c r="A4349" s="60" t="s">
        <v>3083</v>
      </c>
      <c r="B4349" s="60" t="s">
        <v>3084</v>
      </c>
      <c r="C4349" s="60">
        <v>5082.28</v>
      </c>
      <c r="E4349" s="60">
        <v>10.51</v>
      </c>
      <c r="G4349" s="60">
        <v>6.66</v>
      </c>
      <c r="H4349" s="60">
        <v>13.88</v>
      </c>
      <c r="I4349" s="60">
        <v>3.17</v>
      </c>
    </row>
    <row r="4350" spans="1:9" x14ac:dyDescent="0.3">
      <c r="A4350" s="60" t="s">
        <v>3085</v>
      </c>
      <c r="B4350" s="60" t="s">
        <v>3086</v>
      </c>
      <c r="C4350" s="60">
        <v>1022.78</v>
      </c>
      <c r="E4350" s="60">
        <v>39.54</v>
      </c>
      <c r="G4350" s="60">
        <v>1.82</v>
      </c>
      <c r="H4350" s="60">
        <v>39.92</v>
      </c>
      <c r="I4350" s="60">
        <v>8.68</v>
      </c>
    </row>
    <row r="4351" spans="1:9" x14ac:dyDescent="0.3">
      <c r="A4351" s="60" t="s">
        <v>3087</v>
      </c>
      <c r="B4351" s="60" t="s">
        <v>3088</v>
      </c>
      <c r="C4351" s="60">
        <v>6473.97</v>
      </c>
      <c r="E4351" s="60">
        <v>76.09</v>
      </c>
      <c r="G4351" s="60">
        <v>0</v>
      </c>
      <c r="H4351" s="60">
        <v>128.19999999999999</v>
      </c>
      <c r="I4351" s="60">
        <v>15.33</v>
      </c>
    </row>
    <row r="4352" spans="1:9" x14ac:dyDescent="0.3">
      <c r="A4352" s="60" t="s">
        <v>6540</v>
      </c>
      <c r="B4352" s="60" t="s">
        <v>9905</v>
      </c>
      <c r="C4352" s="60">
        <v>341.15</v>
      </c>
      <c r="E4352" s="60">
        <v>26.15</v>
      </c>
      <c r="G4352" s="60">
        <v>0</v>
      </c>
      <c r="H4352" s="60">
        <v>30.42</v>
      </c>
      <c r="I4352" s="60">
        <v>15.98</v>
      </c>
    </row>
    <row r="4353" spans="1:9" x14ac:dyDescent="0.3">
      <c r="A4353" s="60" t="s">
        <v>3089</v>
      </c>
      <c r="B4353" s="60" t="s">
        <v>3090</v>
      </c>
      <c r="C4353" s="60">
        <v>24961.09</v>
      </c>
      <c r="E4353" s="60">
        <v>99.82</v>
      </c>
      <c r="G4353" s="60">
        <v>3.03</v>
      </c>
      <c r="H4353" s="60">
        <v>114.5</v>
      </c>
      <c r="I4353" s="60">
        <v>9.41</v>
      </c>
    </row>
    <row r="4354" spans="1:9" x14ac:dyDescent="0.3">
      <c r="A4354" s="60" t="s">
        <v>6541</v>
      </c>
      <c r="B4354" s="60" t="s">
        <v>9906</v>
      </c>
      <c r="C4354" s="60">
        <v>512.91</v>
      </c>
      <c r="E4354" s="60">
        <v>5.9</v>
      </c>
      <c r="G4354" s="60">
        <v>0</v>
      </c>
      <c r="H4354" s="60">
        <v>5.9</v>
      </c>
      <c r="I4354" s="60">
        <v>-4.59</v>
      </c>
    </row>
    <row r="4355" spans="1:9" x14ac:dyDescent="0.3">
      <c r="A4355" s="60" t="s">
        <v>6542</v>
      </c>
      <c r="B4355" s="60" t="s">
        <v>9907</v>
      </c>
      <c r="C4355" s="60">
        <v>1248.69</v>
      </c>
      <c r="E4355" s="60">
        <v>48.35</v>
      </c>
      <c r="G4355" s="60">
        <v>2.0699999999999998</v>
      </c>
      <c r="H4355" s="60">
        <v>56.47</v>
      </c>
      <c r="I4355" s="60">
        <v>-2.67</v>
      </c>
    </row>
    <row r="4356" spans="1:9" x14ac:dyDescent="0.3">
      <c r="A4356" s="60" t="s">
        <v>6543</v>
      </c>
      <c r="B4356" s="60" t="s">
        <v>9908</v>
      </c>
      <c r="C4356" s="60">
        <v>446.88</v>
      </c>
      <c r="E4356" s="60">
        <v>16.05</v>
      </c>
      <c r="G4356" s="60">
        <v>0</v>
      </c>
      <c r="H4356" s="60">
        <v>19.02</v>
      </c>
      <c r="I4356" s="60">
        <v>29.86</v>
      </c>
    </row>
    <row r="4357" spans="1:9" x14ac:dyDescent="0.3">
      <c r="A4357" s="60" t="s">
        <v>6544</v>
      </c>
      <c r="B4357" s="60" t="s">
        <v>9909</v>
      </c>
      <c r="C4357" s="60">
        <v>260.25</v>
      </c>
      <c r="E4357" s="60">
        <v>23.15</v>
      </c>
      <c r="G4357" s="60">
        <v>9.7200000000000006</v>
      </c>
      <c r="H4357" s="60">
        <v>25.61</v>
      </c>
      <c r="I4357" s="60">
        <v>24.98</v>
      </c>
    </row>
    <row r="4358" spans="1:9" x14ac:dyDescent="0.3">
      <c r="A4358" s="60" t="s">
        <v>6545</v>
      </c>
      <c r="B4358" s="60" t="s">
        <v>9910</v>
      </c>
      <c r="C4358" s="60">
        <v>15.02</v>
      </c>
      <c r="E4358" s="60">
        <v>1.48</v>
      </c>
      <c r="G4358" s="60">
        <v>2.7</v>
      </c>
      <c r="H4358" s="60">
        <v>1.98</v>
      </c>
      <c r="I4358" s="60">
        <v>2.42</v>
      </c>
    </row>
    <row r="4359" spans="1:9" x14ac:dyDescent="0.3">
      <c r="A4359" s="60" t="s">
        <v>6546</v>
      </c>
      <c r="B4359" s="60" t="s">
        <v>9911</v>
      </c>
      <c r="C4359" s="60">
        <v>362.13</v>
      </c>
      <c r="E4359" s="60">
        <v>6.25</v>
      </c>
      <c r="G4359" s="60">
        <v>0</v>
      </c>
      <c r="H4359" s="60">
        <v>10.029999999999999</v>
      </c>
      <c r="I4359" s="60">
        <v>-42.15</v>
      </c>
    </row>
    <row r="4360" spans="1:9" x14ac:dyDescent="0.3">
      <c r="A4360" s="60" t="s">
        <v>6547</v>
      </c>
      <c r="B4360" s="60" t="s">
        <v>9912</v>
      </c>
      <c r="C4360" s="60">
        <v>8.68</v>
      </c>
      <c r="E4360" s="60">
        <v>10.75</v>
      </c>
      <c r="G4360" s="60">
        <v>0</v>
      </c>
      <c r="H4360" s="60">
        <v>10.95</v>
      </c>
      <c r="I4360" s="60">
        <v>-1.22</v>
      </c>
    </row>
    <row r="4361" spans="1:9" x14ac:dyDescent="0.3">
      <c r="A4361" s="60" t="s">
        <v>6548</v>
      </c>
      <c r="B4361" s="60" t="s">
        <v>9913</v>
      </c>
      <c r="C4361" s="60">
        <v>2114.8200000000002</v>
      </c>
      <c r="E4361" s="60">
        <v>38.74</v>
      </c>
      <c r="G4361" s="60">
        <v>0</v>
      </c>
      <c r="H4361" s="60">
        <v>62.35</v>
      </c>
      <c r="I4361" s="60">
        <v>-97.14</v>
      </c>
    </row>
    <row r="4362" spans="1:9" x14ac:dyDescent="0.3">
      <c r="A4362" s="60" t="s">
        <v>6549</v>
      </c>
      <c r="B4362" s="60" t="s">
        <v>9914</v>
      </c>
      <c r="C4362" s="60">
        <v>163</v>
      </c>
      <c r="E4362" s="60">
        <v>1.6</v>
      </c>
      <c r="G4362" s="60">
        <v>0</v>
      </c>
      <c r="H4362" s="60">
        <v>8.48</v>
      </c>
      <c r="I4362" s="60">
        <v>-43.7</v>
      </c>
    </row>
    <row r="4363" spans="1:9" x14ac:dyDescent="0.3">
      <c r="A4363" s="60" t="s">
        <v>6550</v>
      </c>
      <c r="B4363" s="60" t="s">
        <v>9915</v>
      </c>
      <c r="C4363" s="60">
        <v>135.11000000000001</v>
      </c>
      <c r="E4363" s="60">
        <v>8.58</v>
      </c>
      <c r="G4363" s="60">
        <v>0</v>
      </c>
      <c r="H4363" s="60">
        <v>8.9499999999999993</v>
      </c>
      <c r="I4363" s="60">
        <v>-1.1000000000000001</v>
      </c>
    </row>
    <row r="4364" spans="1:9" x14ac:dyDescent="0.3">
      <c r="A4364" s="60" t="s">
        <v>6551</v>
      </c>
      <c r="B4364" s="60" t="s">
        <v>9916</v>
      </c>
      <c r="C4364" s="60">
        <v>71.66</v>
      </c>
      <c r="E4364" s="60">
        <v>5.29</v>
      </c>
      <c r="G4364" s="60">
        <v>0</v>
      </c>
      <c r="H4364" s="60">
        <v>6.55</v>
      </c>
      <c r="I4364" s="60">
        <v>0.2</v>
      </c>
    </row>
    <row r="4365" spans="1:9" x14ac:dyDescent="0.3">
      <c r="A4365" s="60" t="s">
        <v>6552</v>
      </c>
      <c r="B4365" s="60" t="s">
        <v>9917</v>
      </c>
      <c r="C4365" s="60">
        <v>34.450000000000003</v>
      </c>
      <c r="E4365" s="60">
        <v>10</v>
      </c>
      <c r="G4365" s="60">
        <v>0</v>
      </c>
      <c r="H4365" s="60">
        <v>12.5</v>
      </c>
      <c r="I4365" s="60">
        <v>9.8000000000000007</v>
      </c>
    </row>
    <row r="4366" spans="1:9" x14ac:dyDescent="0.3">
      <c r="A4366" s="60" t="s">
        <v>3091</v>
      </c>
      <c r="B4366" s="60" t="s">
        <v>3092</v>
      </c>
      <c r="C4366" s="60">
        <v>2063.46</v>
      </c>
      <c r="E4366" s="60">
        <v>85.2</v>
      </c>
      <c r="G4366" s="60">
        <v>1.5</v>
      </c>
      <c r="H4366" s="60">
        <v>85.2</v>
      </c>
      <c r="I4366" s="60">
        <v>9.98</v>
      </c>
    </row>
    <row r="4367" spans="1:9" x14ac:dyDescent="0.3">
      <c r="A4367" s="60" t="s">
        <v>3093</v>
      </c>
      <c r="B4367" s="60" t="s">
        <v>3094</v>
      </c>
      <c r="C4367" s="60">
        <v>2242.79</v>
      </c>
      <c r="E4367" s="60">
        <v>47.17</v>
      </c>
      <c r="G4367" s="60">
        <v>1.53</v>
      </c>
      <c r="H4367" s="60">
        <v>47.17</v>
      </c>
      <c r="I4367" s="60">
        <v>10.07</v>
      </c>
    </row>
    <row r="4368" spans="1:9" x14ac:dyDescent="0.3">
      <c r="A4368" s="60" t="s">
        <v>6553</v>
      </c>
      <c r="B4368" s="60" t="s">
        <v>9918</v>
      </c>
      <c r="C4368" s="60">
        <v>51.09</v>
      </c>
      <c r="E4368" s="60">
        <v>8.35</v>
      </c>
      <c r="G4368" s="60">
        <v>1.44</v>
      </c>
      <c r="H4368" s="60">
        <v>8.4</v>
      </c>
      <c r="I4368" s="60">
        <v>8.94</v>
      </c>
    </row>
    <row r="4369" spans="1:9" x14ac:dyDescent="0.3">
      <c r="A4369" s="60" t="s">
        <v>6554</v>
      </c>
      <c r="B4369" s="60" t="s">
        <v>9919</v>
      </c>
      <c r="C4369" s="60">
        <v>3.68</v>
      </c>
      <c r="E4369" s="60">
        <v>0.17599999999999999</v>
      </c>
      <c r="G4369" s="60">
        <v>0</v>
      </c>
      <c r="H4369" s="60">
        <v>1.94</v>
      </c>
      <c r="I4369" s="60">
        <v>-302.32</v>
      </c>
    </row>
    <row r="4370" spans="1:9" x14ac:dyDescent="0.3">
      <c r="A4370" s="60" t="s">
        <v>6555</v>
      </c>
      <c r="B4370" s="60" t="s">
        <v>9920</v>
      </c>
      <c r="C4370" s="60">
        <v>120.84</v>
      </c>
      <c r="E4370" s="60">
        <v>4.45</v>
      </c>
      <c r="G4370" s="60">
        <v>13.48</v>
      </c>
      <c r="H4370" s="60">
        <v>9.5399999999999991</v>
      </c>
      <c r="I4370" s="60">
        <v>-0.71</v>
      </c>
    </row>
    <row r="4371" spans="1:9" x14ac:dyDescent="0.3">
      <c r="A4371" s="60" t="s">
        <v>6556</v>
      </c>
      <c r="B4371" s="60" t="s">
        <v>9921</v>
      </c>
      <c r="C4371" s="60">
        <v>5.2</v>
      </c>
      <c r="E4371" s="60">
        <v>0.49</v>
      </c>
      <c r="G4371" s="60">
        <v>0</v>
      </c>
      <c r="H4371" s="60">
        <v>1.21</v>
      </c>
      <c r="I4371" s="60">
        <v>-29.02</v>
      </c>
    </row>
    <row r="4372" spans="1:9" x14ac:dyDescent="0.3">
      <c r="A4372" s="60" t="s">
        <v>6557</v>
      </c>
      <c r="B4372" s="60" t="s">
        <v>9922</v>
      </c>
      <c r="C4372" s="60">
        <v>11.26</v>
      </c>
      <c r="E4372" s="60">
        <v>0.7</v>
      </c>
      <c r="G4372" s="60">
        <v>0</v>
      </c>
      <c r="H4372" s="60">
        <v>1.1299999999999999</v>
      </c>
      <c r="I4372" s="60">
        <v>-541.32000000000005</v>
      </c>
    </row>
    <row r="4373" spans="1:9" x14ac:dyDescent="0.3">
      <c r="A4373" s="60" t="s">
        <v>3095</v>
      </c>
      <c r="B4373" s="60" t="s">
        <v>3096</v>
      </c>
      <c r="C4373" s="60">
        <v>6615.83</v>
      </c>
      <c r="E4373" s="60">
        <v>32.619999999999997</v>
      </c>
      <c r="G4373" s="60">
        <v>0.77</v>
      </c>
      <c r="H4373" s="60">
        <v>37.06</v>
      </c>
      <c r="I4373" s="60">
        <v>12.92</v>
      </c>
    </row>
    <row r="4374" spans="1:9" x14ac:dyDescent="0.3">
      <c r="A4374" s="60" t="s">
        <v>3097</v>
      </c>
      <c r="B4374" s="60" t="s">
        <v>3098</v>
      </c>
      <c r="C4374" s="60">
        <v>1373.62</v>
      </c>
      <c r="E4374" s="60">
        <v>16.57</v>
      </c>
      <c r="G4374" s="60">
        <v>0</v>
      </c>
      <c r="H4374" s="60">
        <v>22</v>
      </c>
      <c r="I4374" s="60">
        <v>4</v>
      </c>
    </row>
    <row r="4375" spans="1:9" x14ac:dyDescent="0.3">
      <c r="A4375" s="60" t="s">
        <v>6558</v>
      </c>
      <c r="B4375" s="60" t="s">
        <v>9923</v>
      </c>
      <c r="C4375" s="60">
        <v>0.6</v>
      </c>
      <c r="E4375" s="60">
        <v>1.4999999999999999E-2</v>
      </c>
      <c r="G4375" s="60">
        <v>0</v>
      </c>
      <c r="H4375" s="60">
        <v>0.22</v>
      </c>
      <c r="I4375" s="60">
        <v>-585.47</v>
      </c>
    </row>
    <row r="4376" spans="1:9" x14ac:dyDescent="0.3">
      <c r="A4376" s="60" t="s">
        <v>3099</v>
      </c>
      <c r="B4376" s="60" t="s">
        <v>3100</v>
      </c>
      <c r="C4376" s="60">
        <v>33083.46</v>
      </c>
      <c r="E4376" s="60">
        <v>22.97</v>
      </c>
      <c r="G4376" s="60">
        <v>4.24</v>
      </c>
      <c r="H4376" s="60">
        <v>25.07</v>
      </c>
      <c r="I4376" s="60">
        <v>11.97</v>
      </c>
    </row>
    <row r="4377" spans="1:9" x14ac:dyDescent="0.3">
      <c r="A4377" s="60" t="s">
        <v>3101</v>
      </c>
      <c r="B4377" s="60" t="s">
        <v>3102</v>
      </c>
      <c r="C4377" s="60">
        <v>1192.83</v>
      </c>
      <c r="E4377" s="60">
        <v>9.99</v>
      </c>
      <c r="G4377" s="60">
        <v>0</v>
      </c>
      <c r="H4377" s="60">
        <v>15.43</v>
      </c>
      <c r="I4377" s="60">
        <v>9.23</v>
      </c>
    </row>
    <row r="4378" spans="1:9" x14ac:dyDescent="0.3">
      <c r="A4378" s="60" t="s">
        <v>3103</v>
      </c>
      <c r="B4378" s="60" t="s">
        <v>3104</v>
      </c>
      <c r="C4378" s="60">
        <v>1742.4</v>
      </c>
      <c r="E4378" s="60">
        <v>49.6</v>
      </c>
      <c r="G4378" s="60">
        <v>0</v>
      </c>
      <c r="H4378" s="60">
        <v>64.650000000000006</v>
      </c>
      <c r="I4378" s="60">
        <v>12.78</v>
      </c>
    </row>
    <row r="4379" spans="1:9" x14ac:dyDescent="0.3">
      <c r="A4379" s="60" t="s">
        <v>3105</v>
      </c>
      <c r="B4379" s="60" t="s">
        <v>3106</v>
      </c>
      <c r="C4379" s="60">
        <v>14919.69</v>
      </c>
      <c r="E4379" s="60">
        <v>11.93</v>
      </c>
      <c r="G4379" s="60">
        <v>0</v>
      </c>
      <c r="H4379" s="60">
        <v>12.2</v>
      </c>
      <c r="I4379" s="60">
        <v>3.1</v>
      </c>
    </row>
    <row r="4380" spans="1:9" x14ac:dyDescent="0.3">
      <c r="A4380" s="60" t="s">
        <v>3107</v>
      </c>
      <c r="B4380" s="60" t="s">
        <v>3108</v>
      </c>
      <c r="C4380" s="60">
        <v>1028.2</v>
      </c>
      <c r="E4380" s="60">
        <v>9.73</v>
      </c>
      <c r="G4380" s="60">
        <v>15.42</v>
      </c>
      <c r="H4380" s="60">
        <v>19.59</v>
      </c>
      <c r="I4380" s="60">
        <v>10.38</v>
      </c>
    </row>
    <row r="4381" spans="1:9" x14ac:dyDescent="0.3">
      <c r="A4381" s="60" t="s">
        <v>6559</v>
      </c>
      <c r="B4381" s="60" t="s">
        <v>9924</v>
      </c>
      <c r="C4381" s="60">
        <v>11.33</v>
      </c>
      <c r="E4381" s="60">
        <v>1.2</v>
      </c>
      <c r="G4381" s="60">
        <v>0</v>
      </c>
      <c r="H4381" s="60">
        <v>1.41</v>
      </c>
      <c r="I4381" s="60">
        <v>-72.14</v>
      </c>
    </row>
    <row r="4382" spans="1:9" x14ac:dyDescent="0.3">
      <c r="A4382" s="60" t="s">
        <v>6560</v>
      </c>
      <c r="B4382" s="60" t="s">
        <v>9925</v>
      </c>
      <c r="C4382" s="60">
        <v>973.34</v>
      </c>
      <c r="E4382" s="60">
        <v>18.64</v>
      </c>
      <c r="G4382" s="60">
        <v>0</v>
      </c>
      <c r="H4382" s="60">
        <v>29.35</v>
      </c>
      <c r="I4382" s="60">
        <v>-1.54</v>
      </c>
    </row>
    <row r="4383" spans="1:9" x14ac:dyDescent="0.3">
      <c r="A4383" s="60" t="s">
        <v>3109</v>
      </c>
      <c r="B4383" s="60" t="s">
        <v>3110</v>
      </c>
      <c r="C4383" s="60">
        <v>6267.15</v>
      </c>
      <c r="E4383" s="60">
        <v>36.68</v>
      </c>
      <c r="G4383" s="60">
        <v>0</v>
      </c>
      <c r="H4383" s="60">
        <v>46.51</v>
      </c>
      <c r="I4383" s="60">
        <v>27.16</v>
      </c>
    </row>
    <row r="4384" spans="1:9" x14ac:dyDescent="0.3">
      <c r="A4384" s="60" t="s">
        <v>6561</v>
      </c>
      <c r="B4384" s="60" t="s">
        <v>9926</v>
      </c>
      <c r="C4384" s="60">
        <v>440.61</v>
      </c>
      <c r="E4384" s="60">
        <v>10.85</v>
      </c>
      <c r="G4384" s="60">
        <v>0</v>
      </c>
      <c r="H4384" s="60">
        <v>10.85</v>
      </c>
      <c r="I4384" s="60">
        <v>-7.99</v>
      </c>
    </row>
    <row r="4385" spans="1:9" x14ac:dyDescent="0.3">
      <c r="A4385" s="60" t="s">
        <v>6562</v>
      </c>
      <c r="B4385" s="60" t="s">
        <v>9927</v>
      </c>
      <c r="C4385" s="60">
        <v>10.08</v>
      </c>
      <c r="E4385" s="60">
        <v>1.02</v>
      </c>
      <c r="G4385" s="60">
        <v>0</v>
      </c>
      <c r="H4385" s="60">
        <v>5.5</v>
      </c>
      <c r="I4385" s="60">
        <v>-107.05</v>
      </c>
    </row>
    <row r="4386" spans="1:9" x14ac:dyDescent="0.3">
      <c r="A4386" s="60" t="s">
        <v>6563</v>
      </c>
      <c r="B4386" s="60" t="s">
        <v>9928</v>
      </c>
      <c r="C4386" s="60">
        <v>1716.6</v>
      </c>
      <c r="E4386" s="60">
        <v>22.71</v>
      </c>
      <c r="G4386" s="60">
        <v>6.12</v>
      </c>
      <c r="H4386" s="60">
        <v>25.38</v>
      </c>
      <c r="I4386" s="60">
        <v>-2.54</v>
      </c>
    </row>
    <row r="4387" spans="1:9" x14ac:dyDescent="0.3">
      <c r="A4387" s="60" t="s">
        <v>6564</v>
      </c>
      <c r="B4387" s="60" t="s">
        <v>9929</v>
      </c>
      <c r="C4387" s="60">
        <v>881.87</v>
      </c>
      <c r="E4387" s="60">
        <v>12.39</v>
      </c>
      <c r="G4387" s="60">
        <v>0</v>
      </c>
      <c r="H4387" s="60">
        <v>13.22</v>
      </c>
      <c r="I4387" s="60">
        <v>17.13</v>
      </c>
    </row>
    <row r="4388" spans="1:9" x14ac:dyDescent="0.3">
      <c r="A4388" s="60" t="s">
        <v>3111</v>
      </c>
      <c r="B4388" s="60" t="s">
        <v>3112</v>
      </c>
      <c r="C4388" s="60">
        <v>3038.89</v>
      </c>
      <c r="E4388" s="60">
        <v>15.38</v>
      </c>
      <c r="G4388" s="60">
        <v>4.9400000000000004</v>
      </c>
      <c r="H4388" s="60">
        <v>17.2</v>
      </c>
      <c r="I4388" s="60">
        <v>13.15</v>
      </c>
    </row>
    <row r="4389" spans="1:9" x14ac:dyDescent="0.3">
      <c r="A4389" s="60" t="s">
        <v>6565</v>
      </c>
      <c r="B4389" s="60" t="s">
        <v>9930</v>
      </c>
      <c r="C4389" s="60">
        <v>514.47</v>
      </c>
      <c r="E4389" s="60">
        <v>5.59</v>
      </c>
      <c r="G4389" s="60">
        <v>7.87</v>
      </c>
      <c r="H4389" s="60">
        <v>6.04</v>
      </c>
      <c r="I4389" s="60">
        <v>3.52</v>
      </c>
    </row>
    <row r="4390" spans="1:9" x14ac:dyDescent="0.3">
      <c r="A4390" s="60" t="s">
        <v>3113</v>
      </c>
      <c r="B4390" s="60" t="s">
        <v>3114</v>
      </c>
      <c r="C4390" s="60">
        <v>1190.18</v>
      </c>
      <c r="E4390" s="60">
        <v>34.090000000000003</v>
      </c>
      <c r="G4390" s="60">
        <v>2.35</v>
      </c>
      <c r="H4390" s="60">
        <v>34.880000000000003</v>
      </c>
      <c r="I4390" s="60">
        <v>8.7100000000000009</v>
      </c>
    </row>
    <row r="4391" spans="1:9" x14ac:dyDescent="0.3">
      <c r="A4391" s="60" t="s">
        <v>6566</v>
      </c>
      <c r="B4391" s="60" t="s">
        <v>9931</v>
      </c>
      <c r="C4391" s="60">
        <v>924.73</v>
      </c>
      <c r="E4391" s="60">
        <v>25.07</v>
      </c>
      <c r="G4391" s="60">
        <v>2.23</v>
      </c>
      <c r="H4391" s="60">
        <v>25.4</v>
      </c>
      <c r="I4391" s="60">
        <v>8.9700000000000006</v>
      </c>
    </row>
    <row r="4392" spans="1:9" x14ac:dyDescent="0.3">
      <c r="A4392" s="60" t="s">
        <v>3115</v>
      </c>
      <c r="B4392" s="60" t="s">
        <v>3116</v>
      </c>
      <c r="C4392" s="60">
        <v>1089.0899999999999</v>
      </c>
      <c r="E4392" s="60">
        <v>46.6</v>
      </c>
      <c r="G4392" s="60">
        <v>2.58</v>
      </c>
      <c r="H4392" s="60">
        <v>47.29</v>
      </c>
      <c r="I4392" s="60">
        <v>7.82</v>
      </c>
    </row>
    <row r="4393" spans="1:9" x14ac:dyDescent="0.3">
      <c r="A4393" s="60" t="s">
        <v>6567</v>
      </c>
      <c r="B4393" s="60" t="s">
        <v>9932</v>
      </c>
      <c r="C4393" s="60">
        <v>76.53</v>
      </c>
      <c r="E4393" s="60">
        <v>3.8</v>
      </c>
      <c r="G4393" s="60">
        <v>0</v>
      </c>
      <c r="H4393" s="60">
        <v>5.1100000000000003</v>
      </c>
      <c r="I4393" s="60">
        <v>-144.47999999999999</v>
      </c>
    </row>
    <row r="4394" spans="1:9" x14ac:dyDescent="0.3">
      <c r="A4394" s="60" t="s">
        <v>3117</v>
      </c>
      <c r="B4394" s="60" t="s">
        <v>3118</v>
      </c>
      <c r="C4394" s="60">
        <v>5641.88</v>
      </c>
      <c r="E4394" s="60">
        <v>66.22</v>
      </c>
      <c r="G4394" s="60">
        <v>1.69</v>
      </c>
      <c r="H4394" s="60">
        <v>77.73</v>
      </c>
      <c r="I4394" s="60">
        <v>9.89</v>
      </c>
    </row>
    <row r="4395" spans="1:9" x14ac:dyDescent="0.3">
      <c r="A4395" s="60" t="s">
        <v>6568</v>
      </c>
      <c r="B4395" s="60" t="s">
        <v>9933</v>
      </c>
      <c r="C4395" s="60">
        <v>21.3</v>
      </c>
      <c r="E4395" s="60">
        <v>1.31</v>
      </c>
      <c r="G4395" s="60">
        <v>0</v>
      </c>
      <c r="H4395" s="60">
        <v>6.6</v>
      </c>
      <c r="I4395" s="60">
        <v>-970.15</v>
      </c>
    </row>
    <row r="4396" spans="1:9" x14ac:dyDescent="0.3">
      <c r="A4396" s="60" t="s">
        <v>6569</v>
      </c>
      <c r="B4396" s="60" t="s">
        <v>9934</v>
      </c>
      <c r="C4396" s="60">
        <v>1046.05</v>
      </c>
      <c r="E4396" s="60">
        <v>25.06</v>
      </c>
      <c r="G4396" s="60">
        <v>1.6</v>
      </c>
      <c r="H4396" s="60">
        <v>25.35</v>
      </c>
      <c r="I4396" s="60">
        <v>-2.44</v>
      </c>
    </row>
    <row r="4397" spans="1:9" x14ac:dyDescent="0.3">
      <c r="A4397" s="60" t="s">
        <v>6570</v>
      </c>
      <c r="B4397" s="60" t="s">
        <v>9935</v>
      </c>
      <c r="C4397" s="60">
        <v>28.29</v>
      </c>
      <c r="E4397" s="60">
        <v>1.75</v>
      </c>
      <c r="G4397" s="60">
        <v>0</v>
      </c>
      <c r="H4397" s="60">
        <v>5.5</v>
      </c>
      <c r="I4397" s="60">
        <v>-3.66</v>
      </c>
    </row>
    <row r="4398" spans="1:9" x14ac:dyDescent="0.3">
      <c r="A4398" s="60" t="s">
        <v>3119</v>
      </c>
      <c r="B4398" s="60" t="s">
        <v>3120</v>
      </c>
      <c r="C4398" s="60">
        <v>25413.52</v>
      </c>
      <c r="E4398" s="60">
        <v>51.78</v>
      </c>
      <c r="G4398" s="60">
        <v>2.0099999999999998</v>
      </c>
      <c r="H4398" s="60">
        <v>52.38</v>
      </c>
      <c r="I4398" s="60">
        <v>8.18</v>
      </c>
    </row>
    <row r="4399" spans="1:9" x14ac:dyDescent="0.3">
      <c r="A4399" s="60" t="s">
        <v>3121</v>
      </c>
      <c r="B4399" s="60" t="s">
        <v>3122</v>
      </c>
      <c r="C4399" s="60">
        <v>22862.99</v>
      </c>
      <c r="E4399" s="60">
        <v>80.02</v>
      </c>
      <c r="G4399" s="60">
        <v>1.55</v>
      </c>
      <c r="H4399" s="60">
        <v>83.9</v>
      </c>
      <c r="I4399" s="60">
        <v>27.02</v>
      </c>
    </row>
    <row r="4400" spans="1:9" x14ac:dyDescent="0.3">
      <c r="A4400" s="60" t="s">
        <v>6571</v>
      </c>
      <c r="B4400" s="60" t="s">
        <v>9936</v>
      </c>
      <c r="C4400" s="60">
        <v>633.86</v>
      </c>
      <c r="E4400" s="60">
        <v>7.4</v>
      </c>
      <c r="G4400" s="60">
        <v>0</v>
      </c>
      <c r="H4400" s="60">
        <v>7.4</v>
      </c>
      <c r="I4400" s="60">
        <v>3.75</v>
      </c>
    </row>
    <row r="4401" spans="1:9" x14ac:dyDescent="0.3">
      <c r="A4401" s="60" t="s">
        <v>6572</v>
      </c>
      <c r="B4401" s="60" t="s">
        <v>9937</v>
      </c>
      <c r="C4401" s="60">
        <v>57.23</v>
      </c>
      <c r="E4401" s="60">
        <v>2.29</v>
      </c>
      <c r="G4401" s="60">
        <v>0</v>
      </c>
      <c r="H4401" s="60">
        <v>3.24</v>
      </c>
      <c r="I4401" s="60">
        <v>18.89</v>
      </c>
    </row>
    <row r="4402" spans="1:9" x14ac:dyDescent="0.3">
      <c r="A4402" s="60" t="s">
        <v>3123</v>
      </c>
      <c r="B4402" s="60" t="s">
        <v>3124</v>
      </c>
      <c r="C4402" s="60">
        <v>2949.58</v>
      </c>
      <c r="E4402" s="60">
        <v>22.55</v>
      </c>
      <c r="G4402" s="60">
        <v>1.24</v>
      </c>
      <c r="H4402" s="60">
        <v>22.55</v>
      </c>
      <c r="I4402" s="60">
        <v>7.9</v>
      </c>
    </row>
    <row r="4403" spans="1:9" x14ac:dyDescent="0.3">
      <c r="A4403" s="60" t="s">
        <v>3125</v>
      </c>
      <c r="B4403" s="60" t="s">
        <v>3126</v>
      </c>
      <c r="C4403" s="60">
        <v>8136.11</v>
      </c>
      <c r="E4403" s="60">
        <v>33.369999999999997</v>
      </c>
      <c r="G4403" s="60">
        <v>1.68</v>
      </c>
      <c r="H4403" s="60">
        <v>33.380000000000003</v>
      </c>
      <c r="I4403" s="60">
        <v>14.52</v>
      </c>
    </row>
    <row r="4404" spans="1:9" x14ac:dyDescent="0.3">
      <c r="A4404" s="60" t="s">
        <v>6573</v>
      </c>
      <c r="B4404" s="60" t="s">
        <v>9938</v>
      </c>
      <c r="C4404" s="60">
        <v>13.55</v>
      </c>
      <c r="E4404" s="60">
        <v>0.7</v>
      </c>
      <c r="G4404" s="60">
        <v>0</v>
      </c>
      <c r="H4404" s="60">
        <v>1.48</v>
      </c>
      <c r="I4404" s="60">
        <v>-423.27</v>
      </c>
    </row>
    <row r="4405" spans="1:9" x14ac:dyDescent="0.3">
      <c r="A4405" s="60" t="s">
        <v>6574</v>
      </c>
      <c r="B4405" s="60" t="s">
        <v>9939</v>
      </c>
      <c r="C4405" s="60">
        <v>14.88</v>
      </c>
      <c r="E4405" s="60">
        <v>1.01</v>
      </c>
      <c r="G4405" s="60">
        <v>0</v>
      </c>
      <c r="H4405" s="60">
        <v>3.58</v>
      </c>
      <c r="I4405" s="60">
        <v>-9.58</v>
      </c>
    </row>
    <row r="4406" spans="1:9" x14ac:dyDescent="0.3">
      <c r="A4406" s="60" t="s">
        <v>3127</v>
      </c>
      <c r="B4406" s="60" t="s">
        <v>3128</v>
      </c>
      <c r="C4406" s="60">
        <v>8321</v>
      </c>
      <c r="E4406" s="60">
        <v>9.42</v>
      </c>
      <c r="G4406" s="60">
        <v>2.17</v>
      </c>
      <c r="H4406" s="60">
        <v>9.4499999999999993</v>
      </c>
      <c r="I4406" s="60">
        <v>2.46</v>
      </c>
    </row>
    <row r="4407" spans="1:9" x14ac:dyDescent="0.3">
      <c r="A4407" s="60" t="s">
        <v>6575</v>
      </c>
      <c r="B4407" s="60" t="s">
        <v>9940</v>
      </c>
      <c r="C4407" s="60">
        <v>233.74</v>
      </c>
      <c r="E4407" s="60">
        <v>12.2</v>
      </c>
      <c r="G4407" s="60">
        <v>0</v>
      </c>
      <c r="H4407" s="60">
        <v>13.6</v>
      </c>
      <c r="I4407" s="60">
        <v>-50.06</v>
      </c>
    </row>
    <row r="4408" spans="1:9" x14ac:dyDescent="0.3">
      <c r="A4408" s="60" t="s">
        <v>3129</v>
      </c>
      <c r="B4408" s="60" t="s">
        <v>3130</v>
      </c>
      <c r="C4408" s="60">
        <v>1911.53</v>
      </c>
      <c r="E4408" s="60">
        <v>112.1</v>
      </c>
      <c r="G4408" s="60">
        <v>0</v>
      </c>
      <c r="H4408" s="60">
        <v>122.25</v>
      </c>
      <c r="I4408" s="60">
        <v>30.57</v>
      </c>
    </row>
    <row r="4409" spans="1:9" x14ac:dyDescent="0.3">
      <c r="A4409" s="60" t="s">
        <v>3131</v>
      </c>
      <c r="B4409" s="60" t="s">
        <v>3132</v>
      </c>
      <c r="C4409" s="60">
        <v>2877.24</v>
      </c>
      <c r="E4409" s="60">
        <v>25.25</v>
      </c>
      <c r="G4409" s="60">
        <v>1.36</v>
      </c>
      <c r="H4409" s="60">
        <v>26.72</v>
      </c>
      <c r="I4409" s="60">
        <v>10.28</v>
      </c>
    </row>
    <row r="4410" spans="1:9" x14ac:dyDescent="0.3">
      <c r="A4410" s="60" t="s">
        <v>6576</v>
      </c>
      <c r="B4410" s="60" t="s">
        <v>9941</v>
      </c>
      <c r="C4410" s="60">
        <v>747.42</v>
      </c>
      <c r="E4410" s="60">
        <v>4.28</v>
      </c>
      <c r="G4410" s="60">
        <v>11.68</v>
      </c>
      <c r="H4410" s="60">
        <v>9.01</v>
      </c>
      <c r="I4410" s="60">
        <v>3.94</v>
      </c>
    </row>
    <row r="4411" spans="1:9" x14ac:dyDescent="0.3">
      <c r="A4411" s="60" t="s">
        <v>6577</v>
      </c>
      <c r="B4411" s="60" t="s">
        <v>9942</v>
      </c>
      <c r="C4411" s="60">
        <v>51879.29</v>
      </c>
      <c r="E4411" s="60">
        <v>16.27</v>
      </c>
      <c r="G4411" s="60">
        <v>5.2</v>
      </c>
      <c r="H4411" s="60">
        <v>17.739999999999998</v>
      </c>
      <c r="I4411" s="60">
        <v>-0.05</v>
      </c>
    </row>
    <row r="4412" spans="1:9" x14ac:dyDescent="0.3">
      <c r="A4412" s="60" t="s">
        <v>6578</v>
      </c>
      <c r="B4412" s="60" t="s">
        <v>9943</v>
      </c>
      <c r="C4412" s="60">
        <v>370.63</v>
      </c>
      <c r="E4412" s="60">
        <v>10.44</v>
      </c>
      <c r="G4412" s="60">
        <v>12.64</v>
      </c>
      <c r="H4412" s="60">
        <v>29.39</v>
      </c>
      <c r="I4412" s="60">
        <v>-19.73</v>
      </c>
    </row>
    <row r="4413" spans="1:9" x14ac:dyDescent="0.3">
      <c r="A4413" s="60" t="s">
        <v>3133</v>
      </c>
      <c r="B4413" s="60" t="s">
        <v>3134</v>
      </c>
      <c r="C4413" s="60">
        <v>3785.01</v>
      </c>
      <c r="E4413" s="60">
        <v>24.28</v>
      </c>
      <c r="G4413" s="60">
        <v>4.78</v>
      </c>
      <c r="H4413" s="60">
        <v>31.19</v>
      </c>
      <c r="I4413" s="60">
        <v>5.22</v>
      </c>
    </row>
    <row r="4414" spans="1:9" x14ac:dyDescent="0.3">
      <c r="A4414" s="60" t="s">
        <v>6579</v>
      </c>
      <c r="B4414" s="60" t="s">
        <v>9944</v>
      </c>
      <c r="C4414" s="60">
        <v>0.16</v>
      </c>
      <c r="E4414" s="60">
        <v>3.0000000000000001E-3</v>
      </c>
      <c r="G4414" s="60">
        <v>0</v>
      </c>
      <c r="H4414" s="60">
        <v>0.24</v>
      </c>
      <c r="I4414" s="60">
        <v>-2760.98</v>
      </c>
    </row>
    <row r="4415" spans="1:9" x14ac:dyDescent="0.3">
      <c r="A4415" s="60" t="s">
        <v>6580</v>
      </c>
      <c r="B4415" s="60" t="s">
        <v>9945</v>
      </c>
      <c r="C4415" s="60">
        <v>797.99</v>
      </c>
      <c r="E4415" s="60">
        <v>71.930000000000007</v>
      </c>
      <c r="G4415" s="60">
        <v>0</v>
      </c>
      <c r="H4415" s="60">
        <v>71.930000000000007</v>
      </c>
      <c r="I4415" s="60">
        <v>21.76</v>
      </c>
    </row>
    <row r="4416" spans="1:9" x14ac:dyDescent="0.3">
      <c r="A4416" s="60" t="s">
        <v>6581</v>
      </c>
      <c r="B4416" s="60" t="s">
        <v>9946</v>
      </c>
      <c r="C4416" s="60">
        <v>3.71</v>
      </c>
      <c r="E4416" s="60">
        <v>0.2</v>
      </c>
      <c r="G4416" s="60">
        <v>0</v>
      </c>
      <c r="H4416" s="60">
        <v>0.5</v>
      </c>
      <c r="I4416" s="60">
        <v>-27.58</v>
      </c>
    </row>
    <row r="4417" spans="1:9" x14ac:dyDescent="0.3">
      <c r="A4417" s="60" t="s">
        <v>6582</v>
      </c>
      <c r="B4417" s="60" t="s">
        <v>9947</v>
      </c>
      <c r="C4417" s="60">
        <v>197.77</v>
      </c>
      <c r="E4417" s="60">
        <v>7.91</v>
      </c>
      <c r="G4417" s="60">
        <v>0</v>
      </c>
      <c r="H4417" s="60">
        <v>8.3800000000000008</v>
      </c>
      <c r="I4417" s="60">
        <v>14.34</v>
      </c>
    </row>
    <row r="4418" spans="1:9" x14ac:dyDescent="0.3">
      <c r="A4418" s="60" t="s">
        <v>6583</v>
      </c>
      <c r="B4418" s="60" t="s">
        <v>9948</v>
      </c>
      <c r="C4418" s="60">
        <v>34</v>
      </c>
      <c r="E4418" s="60">
        <v>1.73</v>
      </c>
      <c r="G4418" s="60">
        <v>0</v>
      </c>
      <c r="H4418" s="60">
        <v>2</v>
      </c>
      <c r="I4418" s="60">
        <v>-26.31</v>
      </c>
    </row>
    <row r="4419" spans="1:9" x14ac:dyDescent="0.3">
      <c r="A4419" s="60" t="s">
        <v>6584</v>
      </c>
      <c r="B4419" s="60" t="s">
        <v>9949</v>
      </c>
      <c r="C4419" s="60">
        <v>322.41000000000003</v>
      </c>
      <c r="E4419" s="60">
        <v>27.9</v>
      </c>
      <c r="G4419" s="60">
        <v>0</v>
      </c>
      <c r="H4419" s="60">
        <v>40.590000000000003</v>
      </c>
      <c r="I4419" s="60">
        <v>-56.29</v>
      </c>
    </row>
    <row r="4420" spans="1:9" x14ac:dyDescent="0.3">
      <c r="A4420" s="60" t="s">
        <v>6585</v>
      </c>
      <c r="B4420" s="60" t="s">
        <v>9950</v>
      </c>
      <c r="C4420" s="60">
        <v>242.94</v>
      </c>
      <c r="E4420" s="60">
        <v>30</v>
      </c>
      <c r="G4420" s="60">
        <v>0</v>
      </c>
      <c r="H4420" s="60">
        <v>31.35</v>
      </c>
      <c r="I4420" s="60">
        <v>-3.75</v>
      </c>
    </row>
    <row r="4421" spans="1:9" x14ac:dyDescent="0.3">
      <c r="A4421" s="60" t="s">
        <v>6586</v>
      </c>
      <c r="B4421" s="60" t="s">
        <v>9951</v>
      </c>
      <c r="C4421" s="60">
        <v>139.57</v>
      </c>
      <c r="E4421" s="60">
        <v>38.9</v>
      </c>
      <c r="G4421" s="60">
        <v>1.44</v>
      </c>
      <c r="H4421" s="60">
        <v>64.84</v>
      </c>
      <c r="I4421" s="60">
        <v>4.71</v>
      </c>
    </row>
    <row r="4422" spans="1:9" x14ac:dyDescent="0.3">
      <c r="A4422" s="60" t="s">
        <v>3135</v>
      </c>
      <c r="B4422" s="60" t="s">
        <v>3136</v>
      </c>
      <c r="C4422" s="60">
        <v>2945.59</v>
      </c>
      <c r="E4422" s="60">
        <v>33.64</v>
      </c>
      <c r="G4422" s="60">
        <v>0</v>
      </c>
      <c r="H4422" s="60">
        <v>35.76</v>
      </c>
      <c r="I4422" s="60">
        <v>77.849999999999994</v>
      </c>
    </row>
    <row r="4423" spans="1:9" x14ac:dyDescent="0.3">
      <c r="A4423" s="60" t="s">
        <v>6587</v>
      </c>
      <c r="B4423" s="60" t="s">
        <v>9952</v>
      </c>
      <c r="C4423" s="60">
        <v>3498.21</v>
      </c>
      <c r="E4423" s="60">
        <v>35.909999999999997</v>
      </c>
      <c r="G4423" s="60">
        <v>0</v>
      </c>
      <c r="H4423" s="60">
        <v>35.909999999999997</v>
      </c>
      <c r="I4423" s="60">
        <v>77.849999999999994</v>
      </c>
    </row>
    <row r="4424" spans="1:9" x14ac:dyDescent="0.3">
      <c r="A4424" s="60" t="s">
        <v>6588</v>
      </c>
      <c r="B4424" s="60" t="s">
        <v>9953</v>
      </c>
      <c r="C4424" s="60">
        <v>234.63</v>
      </c>
      <c r="E4424" s="60">
        <v>13.73</v>
      </c>
      <c r="G4424" s="60">
        <v>1.02</v>
      </c>
      <c r="H4424" s="60">
        <v>19.73</v>
      </c>
      <c r="I4424" s="60">
        <v>21.67</v>
      </c>
    </row>
    <row r="4425" spans="1:9" x14ac:dyDescent="0.3">
      <c r="A4425" s="60" t="s">
        <v>3137</v>
      </c>
      <c r="B4425" s="60" t="s">
        <v>3138</v>
      </c>
      <c r="C4425" s="60">
        <v>30280.2</v>
      </c>
      <c r="E4425" s="60">
        <v>78.5</v>
      </c>
      <c r="G4425" s="60">
        <v>1.94</v>
      </c>
      <c r="H4425" s="60">
        <v>79.25</v>
      </c>
      <c r="I4425" s="60">
        <v>11.59</v>
      </c>
    </row>
    <row r="4426" spans="1:9" x14ac:dyDescent="0.3">
      <c r="A4426" s="60" t="s">
        <v>6589</v>
      </c>
      <c r="B4426" s="60" t="s">
        <v>9954</v>
      </c>
      <c r="C4426" s="60">
        <v>83.66</v>
      </c>
      <c r="E4426" s="60">
        <v>1.39</v>
      </c>
      <c r="G4426" s="60">
        <v>12.95</v>
      </c>
      <c r="H4426" s="60">
        <v>1.99</v>
      </c>
      <c r="I4426" s="60">
        <v>1.43</v>
      </c>
    </row>
    <row r="4427" spans="1:9" x14ac:dyDescent="0.3">
      <c r="A4427" s="60" t="s">
        <v>3139</v>
      </c>
      <c r="B4427" s="60" t="s">
        <v>3140</v>
      </c>
      <c r="C4427" s="60">
        <v>5199.74</v>
      </c>
      <c r="E4427" s="60">
        <v>21.81</v>
      </c>
      <c r="G4427" s="60">
        <v>8.8000000000000007</v>
      </c>
      <c r="H4427" s="60">
        <v>23.3</v>
      </c>
      <c r="I4427" s="60">
        <v>11.76</v>
      </c>
    </row>
    <row r="4428" spans="1:9" x14ac:dyDescent="0.3">
      <c r="A4428" s="60" t="s">
        <v>194</v>
      </c>
      <c r="B4428" s="60" t="s">
        <v>195</v>
      </c>
      <c r="C4428" s="60">
        <v>11571.81</v>
      </c>
      <c r="E4428" s="60">
        <v>39.29</v>
      </c>
      <c r="G4428" s="60">
        <v>6.41</v>
      </c>
      <c r="H4428" s="60">
        <v>39.29</v>
      </c>
      <c r="I4428" s="60">
        <v>49.42</v>
      </c>
    </row>
    <row r="4429" spans="1:9" x14ac:dyDescent="0.3">
      <c r="A4429" s="60" t="s">
        <v>3141</v>
      </c>
      <c r="B4429" s="60" t="s">
        <v>3142</v>
      </c>
      <c r="C4429" s="60">
        <v>31199.26</v>
      </c>
      <c r="E4429" s="60">
        <v>155.16</v>
      </c>
      <c r="G4429" s="60">
        <v>1.03</v>
      </c>
      <c r="H4429" s="60">
        <v>171.24</v>
      </c>
      <c r="I4429" s="60">
        <v>17.690000000000001</v>
      </c>
    </row>
    <row r="4430" spans="1:9" x14ac:dyDescent="0.3">
      <c r="A4430" s="60" t="s">
        <v>6590</v>
      </c>
      <c r="B4430" s="60" t="s">
        <v>9955</v>
      </c>
      <c r="C4430" s="60">
        <v>31257.57</v>
      </c>
      <c r="E4430" s="60">
        <v>155.44999999999999</v>
      </c>
      <c r="G4430" s="60">
        <v>0.93</v>
      </c>
      <c r="H4430" s="60">
        <v>175.5</v>
      </c>
      <c r="I4430" s="60">
        <v>17.690000000000001</v>
      </c>
    </row>
    <row r="4431" spans="1:9" x14ac:dyDescent="0.3">
      <c r="A4431" s="60" t="s">
        <v>6591</v>
      </c>
      <c r="B4431" s="60" t="s">
        <v>9956</v>
      </c>
      <c r="C4431" s="60">
        <v>51500.5</v>
      </c>
      <c r="E4431" s="60">
        <v>30.94</v>
      </c>
      <c r="G4431" s="60">
        <v>2.86</v>
      </c>
      <c r="H4431" s="60">
        <v>31.15</v>
      </c>
      <c r="I4431" s="60">
        <v>-1.71</v>
      </c>
    </row>
    <row r="4432" spans="1:9" x14ac:dyDescent="0.3">
      <c r="A4432" s="60" t="s">
        <v>3143</v>
      </c>
      <c r="B4432" s="60" t="s">
        <v>3144</v>
      </c>
      <c r="C4432" s="60">
        <v>3820.41</v>
      </c>
      <c r="E4432" s="60">
        <v>11.67</v>
      </c>
      <c r="G4432" s="60">
        <v>0</v>
      </c>
      <c r="H4432" s="60">
        <v>11.85</v>
      </c>
      <c r="I4432" s="60">
        <v>9.83</v>
      </c>
    </row>
    <row r="4433" spans="1:9" x14ac:dyDescent="0.3">
      <c r="A4433" s="60" t="s">
        <v>3145</v>
      </c>
      <c r="B4433" s="60" t="s">
        <v>3146</v>
      </c>
      <c r="C4433" s="60">
        <v>5188.57</v>
      </c>
      <c r="E4433" s="60">
        <v>71.05</v>
      </c>
      <c r="G4433" s="60">
        <v>3.66</v>
      </c>
      <c r="H4433" s="60">
        <v>81.55</v>
      </c>
      <c r="I4433" s="60">
        <v>6.38</v>
      </c>
    </row>
    <row r="4434" spans="1:9" x14ac:dyDescent="0.3">
      <c r="A4434" s="60" t="s">
        <v>3147</v>
      </c>
      <c r="B4434" s="60" t="s">
        <v>3148</v>
      </c>
      <c r="C4434" s="60">
        <v>1793.2</v>
      </c>
      <c r="E4434" s="60">
        <v>23.73</v>
      </c>
      <c r="G4434" s="60">
        <v>0</v>
      </c>
      <c r="H4434" s="60">
        <v>24.77</v>
      </c>
      <c r="I4434" s="60">
        <v>17.05</v>
      </c>
    </row>
    <row r="4435" spans="1:9" x14ac:dyDescent="0.3">
      <c r="A4435" s="60" t="s">
        <v>6592</v>
      </c>
      <c r="B4435" s="60" t="s">
        <v>9957</v>
      </c>
      <c r="C4435" s="60">
        <v>37</v>
      </c>
      <c r="E4435" s="60">
        <v>2</v>
      </c>
      <c r="G4435" s="60">
        <v>0</v>
      </c>
      <c r="H4435" s="60">
        <v>2.37</v>
      </c>
      <c r="I4435" s="60">
        <v>3.96</v>
      </c>
    </row>
    <row r="4436" spans="1:9" x14ac:dyDescent="0.3">
      <c r="A4436" s="60" t="s">
        <v>3149</v>
      </c>
      <c r="B4436" s="60" t="s">
        <v>3150</v>
      </c>
      <c r="C4436" s="60">
        <v>2275.4299999999998</v>
      </c>
      <c r="E4436" s="60">
        <v>23.81</v>
      </c>
      <c r="G4436" s="60">
        <v>13.87</v>
      </c>
      <c r="H4436" s="60">
        <v>39.61</v>
      </c>
      <c r="I4436" s="60">
        <v>6.3</v>
      </c>
    </row>
    <row r="4437" spans="1:9" x14ac:dyDescent="0.3">
      <c r="A4437" s="60" t="s">
        <v>6593</v>
      </c>
      <c r="B4437" s="60" t="s">
        <v>9958</v>
      </c>
      <c r="C4437" s="60">
        <v>262.17</v>
      </c>
      <c r="E4437" s="60">
        <v>16.36</v>
      </c>
      <c r="G4437" s="60">
        <v>8.6199999999999992</v>
      </c>
      <c r="H4437" s="60">
        <v>16.989999999999998</v>
      </c>
      <c r="I4437" s="60">
        <v>7.94</v>
      </c>
    </row>
    <row r="4438" spans="1:9" x14ac:dyDescent="0.3">
      <c r="A4438" s="60" t="s">
        <v>6594</v>
      </c>
      <c r="B4438" s="60" t="s">
        <v>9959</v>
      </c>
      <c r="C4438" s="60">
        <v>49.84</v>
      </c>
      <c r="E4438" s="60">
        <v>2.39</v>
      </c>
      <c r="G4438" s="60">
        <v>0</v>
      </c>
      <c r="H4438" s="60">
        <v>3.7</v>
      </c>
      <c r="I4438" s="60">
        <v>-18.38</v>
      </c>
    </row>
    <row r="4439" spans="1:9" x14ac:dyDescent="0.3">
      <c r="A4439" s="60" t="s">
        <v>6595</v>
      </c>
      <c r="B4439" s="60" t="s">
        <v>9960</v>
      </c>
      <c r="C4439" s="60">
        <v>642.49</v>
      </c>
      <c r="E4439" s="60">
        <v>25.25</v>
      </c>
      <c r="G4439" s="60">
        <v>2.85</v>
      </c>
      <c r="H4439" s="60">
        <v>31.3</v>
      </c>
      <c r="I4439" s="60">
        <v>12.38</v>
      </c>
    </row>
    <row r="4440" spans="1:9" x14ac:dyDescent="0.3">
      <c r="A4440" s="60" t="s">
        <v>3151</v>
      </c>
      <c r="B4440" s="60" t="s">
        <v>3152</v>
      </c>
      <c r="C4440" s="60">
        <v>1101.55</v>
      </c>
      <c r="E4440" s="60">
        <v>22.25</v>
      </c>
      <c r="G4440" s="60">
        <v>0</v>
      </c>
      <c r="H4440" s="60">
        <v>26.68</v>
      </c>
      <c r="I4440" s="60">
        <v>20.99</v>
      </c>
    </row>
    <row r="4441" spans="1:9" x14ac:dyDescent="0.3">
      <c r="A4441" s="60" t="s">
        <v>6596</v>
      </c>
      <c r="B4441" s="60" t="s">
        <v>9961</v>
      </c>
      <c r="C4441" s="60">
        <v>21.96</v>
      </c>
      <c r="E4441" s="60">
        <v>0.11</v>
      </c>
      <c r="G4441" s="60">
        <v>0</v>
      </c>
      <c r="H4441" s="60">
        <v>0.21</v>
      </c>
      <c r="I4441" s="60">
        <v>-30.34</v>
      </c>
    </row>
    <row r="4442" spans="1:9" x14ac:dyDescent="0.3">
      <c r="A4442" s="60" t="s">
        <v>6597</v>
      </c>
      <c r="B4442" s="60" t="s">
        <v>9962</v>
      </c>
      <c r="C4442" s="60">
        <v>347.48</v>
      </c>
      <c r="E4442" s="60">
        <v>6.1</v>
      </c>
      <c r="G4442" s="60">
        <v>0</v>
      </c>
      <c r="H4442" s="60">
        <v>7.12</v>
      </c>
      <c r="I4442" s="60">
        <v>-10.26</v>
      </c>
    </row>
    <row r="4443" spans="1:9" x14ac:dyDescent="0.3">
      <c r="A4443" s="60" t="s">
        <v>6598</v>
      </c>
      <c r="B4443" s="60" t="s">
        <v>9963</v>
      </c>
      <c r="C4443" s="60">
        <v>80.489999999999995</v>
      </c>
      <c r="E4443" s="60">
        <v>6.65</v>
      </c>
      <c r="G4443" s="60">
        <v>0</v>
      </c>
      <c r="H4443" s="60">
        <v>6.95</v>
      </c>
      <c r="I4443" s="60">
        <v>15.51</v>
      </c>
    </row>
    <row r="4444" spans="1:9" x14ac:dyDescent="0.3">
      <c r="A4444" s="60" t="s">
        <v>6599</v>
      </c>
      <c r="B4444" s="60" t="s">
        <v>9964</v>
      </c>
      <c r="C4444" s="60">
        <v>17.36</v>
      </c>
      <c r="E4444" s="60">
        <v>9.7570000000000004E-2</v>
      </c>
      <c r="G4444" s="60">
        <v>0</v>
      </c>
      <c r="H4444" s="60">
        <v>0.21</v>
      </c>
      <c r="I4444" s="60">
        <v>-223.09</v>
      </c>
    </row>
    <row r="4445" spans="1:9" x14ac:dyDescent="0.3">
      <c r="A4445" s="60" t="s">
        <v>3153</v>
      </c>
      <c r="B4445" s="60" t="s">
        <v>3154</v>
      </c>
      <c r="C4445" s="60">
        <v>16941.650000000001</v>
      </c>
      <c r="E4445" s="60">
        <v>26.45</v>
      </c>
      <c r="G4445" s="60">
        <v>1.8</v>
      </c>
      <c r="H4445" s="60">
        <v>32.53</v>
      </c>
      <c r="I4445" s="60">
        <v>10.02</v>
      </c>
    </row>
    <row r="4446" spans="1:9" x14ac:dyDescent="0.3">
      <c r="A4446" s="60" t="s">
        <v>6600</v>
      </c>
      <c r="B4446" s="60" t="s">
        <v>9965</v>
      </c>
      <c r="C4446" s="60">
        <v>390.93</v>
      </c>
      <c r="E4446" s="60">
        <v>2.34</v>
      </c>
      <c r="G4446" s="60">
        <v>0</v>
      </c>
      <c r="H4446" s="60">
        <v>3.58</v>
      </c>
      <c r="I4446" s="60">
        <v>6.57</v>
      </c>
    </row>
    <row r="4447" spans="1:9" x14ac:dyDescent="0.3">
      <c r="A4447" s="60" t="s">
        <v>6601</v>
      </c>
      <c r="B4447" s="60" t="s">
        <v>9966</v>
      </c>
      <c r="C4447" s="60">
        <v>34269.85</v>
      </c>
      <c r="E4447" s="60">
        <v>19.329999999999998</v>
      </c>
      <c r="G4447" s="60">
        <v>0.85</v>
      </c>
      <c r="H4447" s="60">
        <v>23.74</v>
      </c>
      <c r="I4447" s="60">
        <v>7.13</v>
      </c>
    </row>
    <row r="4448" spans="1:9" x14ac:dyDescent="0.3">
      <c r="A4448" s="60" t="s">
        <v>6602</v>
      </c>
      <c r="B4448" s="60" t="s">
        <v>9967</v>
      </c>
      <c r="C4448" s="60">
        <v>3.3</v>
      </c>
      <c r="E4448" s="60">
        <v>0.16</v>
      </c>
      <c r="G4448" s="60">
        <v>0</v>
      </c>
      <c r="H4448" s="60">
        <v>0.51</v>
      </c>
      <c r="I4448" s="60">
        <v>-135.03</v>
      </c>
    </row>
    <row r="4449" spans="1:9" x14ac:dyDescent="0.3">
      <c r="A4449" s="60" t="s">
        <v>6603</v>
      </c>
      <c r="B4449" s="60" t="s">
        <v>9968</v>
      </c>
      <c r="C4449" s="60">
        <v>23.81</v>
      </c>
      <c r="E4449" s="60">
        <v>9.65</v>
      </c>
      <c r="G4449" s="60">
        <v>3.11</v>
      </c>
      <c r="H4449" s="60">
        <v>12.51</v>
      </c>
      <c r="I4449" s="60">
        <v>-3.26</v>
      </c>
    </row>
    <row r="4450" spans="1:9" x14ac:dyDescent="0.3">
      <c r="A4450" s="60" t="s">
        <v>6604</v>
      </c>
      <c r="B4450" s="60" t="s">
        <v>9969</v>
      </c>
      <c r="C4450" s="60">
        <v>1234.6199999999999</v>
      </c>
      <c r="E4450" s="60">
        <v>4.6399999999999997</v>
      </c>
      <c r="G4450" s="60">
        <v>0</v>
      </c>
      <c r="H4450" s="60">
        <v>7.12</v>
      </c>
      <c r="I4450" s="60">
        <v>-46.28</v>
      </c>
    </row>
    <row r="4451" spans="1:9" x14ac:dyDescent="0.3">
      <c r="A4451" s="60" t="s">
        <v>6605</v>
      </c>
      <c r="B4451" s="60" t="s">
        <v>9970</v>
      </c>
      <c r="C4451" s="60">
        <v>59.75</v>
      </c>
      <c r="E4451" s="60">
        <v>8.0399999999999991</v>
      </c>
      <c r="G4451" s="60">
        <v>0</v>
      </c>
      <c r="H4451" s="60">
        <v>8.64</v>
      </c>
      <c r="I4451" s="60">
        <v>-1.8</v>
      </c>
    </row>
    <row r="4452" spans="1:9" x14ac:dyDescent="0.3">
      <c r="A4452" s="60" t="s">
        <v>3155</v>
      </c>
      <c r="B4452" s="60" t="s">
        <v>3156</v>
      </c>
      <c r="C4452" s="60">
        <v>1807.71</v>
      </c>
      <c r="E4452" s="60">
        <v>14.93</v>
      </c>
      <c r="G4452" s="60">
        <v>0</v>
      </c>
      <c r="H4452" s="60">
        <v>15.58</v>
      </c>
      <c r="I4452" s="60">
        <v>0.87</v>
      </c>
    </row>
    <row r="4453" spans="1:9" x14ac:dyDescent="0.3">
      <c r="A4453" s="60" t="s">
        <v>3157</v>
      </c>
      <c r="B4453" s="60" t="s">
        <v>3158</v>
      </c>
      <c r="C4453" s="60">
        <v>25934.26</v>
      </c>
      <c r="E4453" s="60">
        <v>22.91</v>
      </c>
      <c r="G4453" s="60">
        <v>4.75</v>
      </c>
      <c r="H4453" s="60">
        <v>23.73</v>
      </c>
      <c r="I4453" s="60">
        <v>15.4</v>
      </c>
    </row>
    <row r="4454" spans="1:9" x14ac:dyDescent="0.3">
      <c r="A4454" s="60" t="s">
        <v>3159</v>
      </c>
      <c r="B4454" s="60" t="s">
        <v>3160</v>
      </c>
      <c r="C4454" s="60">
        <v>3282.83</v>
      </c>
      <c r="E4454" s="60">
        <v>24.8</v>
      </c>
      <c r="G4454" s="60">
        <v>0</v>
      </c>
      <c r="H4454" s="60">
        <v>25</v>
      </c>
      <c r="I4454" s="60">
        <v>32.99</v>
      </c>
    </row>
    <row r="4455" spans="1:9" x14ac:dyDescent="0.3">
      <c r="A4455" s="60" t="s">
        <v>3161</v>
      </c>
      <c r="B4455" s="60" t="s">
        <v>3162</v>
      </c>
      <c r="C4455" s="60">
        <v>1357.94</v>
      </c>
      <c r="E4455" s="60">
        <v>24.13</v>
      </c>
      <c r="G4455" s="60">
        <v>0</v>
      </c>
      <c r="H4455" s="60">
        <v>30.36</v>
      </c>
      <c r="I4455" s="60">
        <v>42.17</v>
      </c>
    </row>
    <row r="4456" spans="1:9" x14ac:dyDescent="0.3">
      <c r="A4456" s="60" t="s">
        <v>6606</v>
      </c>
      <c r="B4456" s="60" t="s">
        <v>9971</v>
      </c>
      <c r="C4456" s="60">
        <v>511.23</v>
      </c>
      <c r="E4456" s="60">
        <v>15.95</v>
      </c>
      <c r="G4456" s="60">
        <v>0</v>
      </c>
      <c r="H4456" s="60">
        <v>20.100000000000001</v>
      </c>
      <c r="I4456" s="60">
        <v>1.7</v>
      </c>
    </row>
    <row r="4457" spans="1:9" x14ac:dyDescent="0.3">
      <c r="A4457" s="60" t="s">
        <v>3163</v>
      </c>
      <c r="B4457" s="60" t="s">
        <v>3164</v>
      </c>
      <c r="C4457" s="60">
        <v>18317.75</v>
      </c>
      <c r="E4457" s="60">
        <v>121.56</v>
      </c>
      <c r="G4457" s="60">
        <v>1.91</v>
      </c>
      <c r="H4457" s="60">
        <v>125.78</v>
      </c>
      <c r="I4457" s="60">
        <v>16.77</v>
      </c>
    </row>
    <row r="4458" spans="1:9" x14ac:dyDescent="0.3">
      <c r="A4458" s="60" t="s">
        <v>6607</v>
      </c>
      <c r="B4458" s="60" t="s">
        <v>9972</v>
      </c>
      <c r="C4458" s="60">
        <v>124.15</v>
      </c>
      <c r="E4458" s="60">
        <v>9.4499999999999993</v>
      </c>
      <c r="G4458" s="60">
        <v>0</v>
      </c>
      <c r="H4458" s="60">
        <v>11.98</v>
      </c>
      <c r="I4458" s="60">
        <v>6.81</v>
      </c>
    </row>
    <row r="4459" spans="1:9" x14ac:dyDescent="0.3">
      <c r="A4459" s="60" t="s">
        <v>170</v>
      </c>
      <c r="B4459" s="60" t="s">
        <v>171</v>
      </c>
      <c r="C4459" s="60">
        <v>14664.06</v>
      </c>
      <c r="E4459" s="60">
        <v>78.209999999999994</v>
      </c>
      <c r="G4459" s="60">
        <v>1.43</v>
      </c>
      <c r="H4459" s="60">
        <v>87.92</v>
      </c>
      <c r="I4459" s="60">
        <v>28.16</v>
      </c>
    </row>
    <row r="4460" spans="1:9" x14ac:dyDescent="0.3">
      <c r="A4460" s="60" t="s">
        <v>6608</v>
      </c>
      <c r="B4460" s="60" t="s">
        <v>9973</v>
      </c>
      <c r="C4460" s="60">
        <v>1290.76</v>
      </c>
      <c r="E4460" s="60">
        <v>42.27</v>
      </c>
      <c r="G4460" s="60">
        <v>3.79</v>
      </c>
      <c r="H4460" s="60">
        <v>43.09</v>
      </c>
      <c r="I4460" s="60">
        <v>20.55</v>
      </c>
    </row>
    <row r="4461" spans="1:9" x14ac:dyDescent="0.3">
      <c r="A4461" s="60" t="s">
        <v>6609</v>
      </c>
      <c r="B4461" s="60" t="s">
        <v>9974</v>
      </c>
      <c r="C4461" s="60">
        <v>5222.07</v>
      </c>
      <c r="E4461" s="60">
        <v>10.54</v>
      </c>
      <c r="G4461" s="60">
        <v>0</v>
      </c>
      <c r="H4461" s="60">
        <v>15.44</v>
      </c>
      <c r="I4461" s="60">
        <v>-2.58</v>
      </c>
    </row>
    <row r="4462" spans="1:9" x14ac:dyDescent="0.3">
      <c r="A4462" s="60" t="s">
        <v>3165</v>
      </c>
      <c r="B4462" s="60" t="s">
        <v>3166</v>
      </c>
      <c r="C4462" s="60">
        <v>3459.54</v>
      </c>
      <c r="E4462" s="60">
        <v>72.86</v>
      </c>
      <c r="G4462" s="60">
        <v>2.4700000000000002</v>
      </c>
      <c r="H4462" s="60">
        <v>78.83</v>
      </c>
      <c r="I4462" s="60">
        <v>9.26</v>
      </c>
    </row>
    <row r="4463" spans="1:9" x14ac:dyDescent="0.3">
      <c r="A4463" s="60" t="s">
        <v>6610</v>
      </c>
      <c r="B4463" s="60" t="s">
        <v>9975</v>
      </c>
      <c r="C4463" s="60">
        <v>743.62</v>
      </c>
      <c r="E4463" s="60">
        <v>11.58</v>
      </c>
      <c r="G4463" s="60">
        <v>0</v>
      </c>
      <c r="H4463" s="60">
        <v>12.46</v>
      </c>
      <c r="I4463" s="60">
        <v>2.4300000000000002</v>
      </c>
    </row>
    <row r="4464" spans="1:9" x14ac:dyDescent="0.3">
      <c r="A4464" s="60" t="s">
        <v>6611</v>
      </c>
      <c r="B4464" s="60" t="s">
        <v>9976</v>
      </c>
      <c r="C4464" s="60">
        <v>122.25</v>
      </c>
      <c r="E4464" s="60">
        <v>11.25</v>
      </c>
      <c r="G4464" s="60">
        <v>0</v>
      </c>
      <c r="H4464" s="60">
        <v>15.34</v>
      </c>
      <c r="I4464" s="60">
        <v>-6.34</v>
      </c>
    </row>
    <row r="4465" spans="1:9" x14ac:dyDescent="0.3">
      <c r="A4465" s="60" t="s">
        <v>6610</v>
      </c>
      <c r="B4465" s="60" t="s">
        <v>9977</v>
      </c>
      <c r="C4465" s="60">
        <v>919.64</v>
      </c>
      <c r="E4465" s="60">
        <v>19.899999999999999</v>
      </c>
      <c r="G4465" s="60">
        <v>11.94</v>
      </c>
      <c r="H4465" s="60">
        <v>21.7</v>
      </c>
      <c r="I4465" s="60">
        <v>14.64</v>
      </c>
    </row>
    <row r="4466" spans="1:9" x14ac:dyDescent="0.3">
      <c r="A4466" s="60" t="s">
        <v>6612</v>
      </c>
      <c r="B4466" s="60" t="s">
        <v>9978</v>
      </c>
      <c r="C4466" s="60">
        <v>82.73</v>
      </c>
      <c r="E4466" s="60">
        <v>1.26</v>
      </c>
      <c r="G4466" s="60">
        <v>0</v>
      </c>
      <c r="H4466" s="60">
        <v>4.99</v>
      </c>
      <c r="I4466" s="60">
        <v>-11.8</v>
      </c>
    </row>
    <row r="4467" spans="1:9" x14ac:dyDescent="0.3">
      <c r="A4467" s="60" t="s">
        <v>3167</v>
      </c>
      <c r="B4467" s="60" t="s">
        <v>3168</v>
      </c>
      <c r="C4467" s="60">
        <v>1120.75</v>
      </c>
      <c r="E4467" s="60">
        <v>87.95</v>
      </c>
      <c r="G4467" s="60">
        <v>0.73</v>
      </c>
      <c r="H4467" s="60">
        <v>92.87</v>
      </c>
      <c r="I4467" s="60">
        <v>14.96</v>
      </c>
    </row>
    <row r="4468" spans="1:9" x14ac:dyDescent="0.3">
      <c r="A4468" s="60" t="s">
        <v>3169</v>
      </c>
      <c r="B4468" s="60" t="s">
        <v>3170</v>
      </c>
      <c r="C4468" s="60">
        <v>8434.59</v>
      </c>
      <c r="E4468" s="60">
        <v>26.19</v>
      </c>
      <c r="G4468" s="60">
        <v>7.79</v>
      </c>
      <c r="H4468" s="60">
        <v>31.47</v>
      </c>
      <c r="I4468" s="60">
        <v>6.58</v>
      </c>
    </row>
    <row r="4469" spans="1:9" x14ac:dyDescent="0.3">
      <c r="A4469" s="60" t="s">
        <v>3171</v>
      </c>
      <c r="B4469" s="60" t="s">
        <v>3172</v>
      </c>
      <c r="C4469" s="60">
        <v>3391.95</v>
      </c>
      <c r="E4469" s="60">
        <v>76.150000000000006</v>
      </c>
      <c r="G4469" s="60">
        <v>1.58</v>
      </c>
      <c r="H4469" s="60">
        <v>76.91</v>
      </c>
      <c r="I4469" s="60">
        <v>16.28</v>
      </c>
    </row>
    <row r="4470" spans="1:9" x14ac:dyDescent="0.3">
      <c r="A4470" s="60" t="s">
        <v>6613</v>
      </c>
      <c r="B4470" s="60" t="s">
        <v>9979</v>
      </c>
      <c r="C4470" s="60">
        <v>964</v>
      </c>
      <c r="E4470" s="60">
        <v>42.7</v>
      </c>
      <c r="G4470" s="60">
        <v>1.69</v>
      </c>
      <c r="H4470" s="60">
        <v>42.7</v>
      </c>
      <c r="I4470" s="60">
        <v>13.36</v>
      </c>
    </row>
    <row r="4471" spans="1:9" x14ac:dyDescent="0.3">
      <c r="A4471" s="60" t="s">
        <v>6614</v>
      </c>
      <c r="B4471" s="60" t="s">
        <v>9980</v>
      </c>
      <c r="C4471" s="60">
        <v>6.39</v>
      </c>
      <c r="E4471" s="60">
        <v>0.24</v>
      </c>
      <c r="G4471" s="60">
        <v>0</v>
      </c>
      <c r="H4471" s="60">
        <v>0.6</v>
      </c>
      <c r="I4471" s="60">
        <v>-10.75</v>
      </c>
    </row>
    <row r="4472" spans="1:9" x14ac:dyDescent="0.3">
      <c r="A4472" s="60" t="s">
        <v>3173</v>
      </c>
      <c r="B4472" s="60" t="s">
        <v>3174</v>
      </c>
      <c r="C4472" s="60">
        <v>27752.17</v>
      </c>
      <c r="E4472" s="60">
        <v>33.619999999999997</v>
      </c>
      <c r="G4472" s="60">
        <v>1.55</v>
      </c>
      <c r="H4472" s="60">
        <v>33.72</v>
      </c>
      <c r="I4472" s="60">
        <v>16.61</v>
      </c>
    </row>
    <row r="4473" spans="1:9" x14ac:dyDescent="0.3">
      <c r="A4473" s="60" t="s">
        <v>3175</v>
      </c>
      <c r="B4473" s="60" t="s">
        <v>3176</v>
      </c>
      <c r="C4473" s="60">
        <v>41728.93</v>
      </c>
      <c r="E4473" s="60">
        <v>111.44</v>
      </c>
      <c r="G4473" s="60">
        <v>1.36</v>
      </c>
      <c r="H4473" s="60">
        <v>122.82</v>
      </c>
      <c r="I4473" s="60">
        <v>23.61</v>
      </c>
    </row>
    <row r="4474" spans="1:9" x14ac:dyDescent="0.3">
      <c r="A4474" s="60" t="s">
        <v>3177</v>
      </c>
      <c r="B4474" s="60" t="s">
        <v>3178</v>
      </c>
      <c r="C4474" s="60">
        <v>1195.9100000000001</v>
      </c>
      <c r="E4474" s="60">
        <v>27.88</v>
      </c>
      <c r="G4474" s="60">
        <v>0</v>
      </c>
      <c r="H4474" s="60">
        <v>32.130000000000003</v>
      </c>
      <c r="I4474" s="60">
        <v>11.19</v>
      </c>
    </row>
    <row r="4475" spans="1:9" x14ac:dyDescent="0.3">
      <c r="A4475" s="60" t="s">
        <v>159</v>
      </c>
      <c r="B4475" s="60" t="s">
        <v>2</v>
      </c>
      <c r="C4475" s="60">
        <v>14806.2</v>
      </c>
      <c r="E4475" s="60">
        <v>23.75</v>
      </c>
      <c r="G4475" s="60">
        <v>1.26</v>
      </c>
      <c r="H4475" s="60">
        <v>25.45</v>
      </c>
      <c r="I4475" s="60">
        <v>11.62</v>
      </c>
    </row>
    <row r="4476" spans="1:9" x14ac:dyDescent="0.3">
      <c r="A4476" s="60" t="s">
        <v>6615</v>
      </c>
      <c r="B4476" s="60" t="s">
        <v>9981</v>
      </c>
      <c r="C4476" s="60">
        <v>85.3</v>
      </c>
      <c r="E4476" s="60">
        <v>0.98</v>
      </c>
      <c r="G4476" s="60">
        <v>0</v>
      </c>
      <c r="H4476" s="60">
        <v>1.38</v>
      </c>
      <c r="I4476" s="60">
        <v>-46.72</v>
      </c>
    </row>
    <row r="4477" spans="1:9" x14ac:dyDescent="0.3">
      <c r="A4477" s="60" t="s">
        <v>6616</v>
      </c>
      <c r="B4477" s="60" t="s">
        <v>9982</v>
      </c>
      <c r="C4477" s="60">
        <v>103.25</v>
      </c>
      <c r="E4477" s="60">
        <v>0.8851</v>
      </c>
      <c r="G4477" s="60">
        <v>0</v>
      </c>
      <c r="H4477" s="60">
        <v>3.04</v>
      </c>
      <c r="I4477" s="60">
        <v>-969.22</v>
      </c>
    </row>
    <row r="4478" spans="1:9" x14ac:dyDescent="0.3">
      <c r="A4478" s="60" t="s">
        <v>3179</v>
      </c>
      <c r="B4478" s="60" t="s">
        <v>3180</v>
      </c>
      <c r="C4478" s="60">
        <v>1892.63</v>
      </c>
      <c r="E4478" s="60">
        <v>54.23</v>
      </c>
      <c r="G4478" s="60">
        <v>0</v>
      </c>
      <c r="H4478" s="60">
        <v>90.91</v>
      </c>
      <c r="I4478" s="60">
        <v>15.27</v>
      </c>
    </row>
    <row r="4479" spans="1:9" x14ac:dyDescent="0.3">
      <c r="A4479" s="60" t="s">
        <v>6617</v>
      </c>
      <c r="B4479" s="60" t="s">
        <v>9983</v>
      </c>
      <c r="C4479" s="60">
        <v>91.67</v>
      </c>
      <c r="E4479" s="60">
        <v>3</v>
      </c>
      <c r="G4479" s="60">
        <v>0</v>
      </c>
      <c r="H4479" s="60">
        <v>3.64</v>
      </c>
      <c r="I4479" s="60">
        <v>-18.34</v>
      </c>
    </row>
    <row r="4480" spans="1:9" x14ac:dyDescent="0.3">
      <c r="A4480" s="60" t="s">
        <v>6618</v>
      </c>
      <c r="B4480" s="60" t="s">
        <v>9984</v>
      </c>
      <c r="C4480" s="60">
        <v>88.82</v>
      </c>
      <c r="E4480" s="60">
        <v>10.25</v>
      </c>
      <c r="G4480" s="60">
        <v>2.93</v>
      </c>
      <c r="H4480" s="60">
        <v>10.6</v>
      </c>
      <c r="I4480" s="60">
        <v>0.03</v>
      </c>
    </row>
    <row r="4481" spans="1:9" x14ac:dyDescent="0.3">
      <c r="A4481" s="60" t="s">
        <v>3181</v>
      </c>
      <c r="B4481" s="60" t="s">
        <v>3182</v>
      </c>
      <c r="C4481" s="60">
        <v>1651.74</v>
      </c>
      <c r="E4481" s="60">
        <v>19.64</v>
      </c>
      <c r="G4481" s="60">
        <v>0</v>
      </c>
      <c r="H4481" s="60">
        <v>50.46</v>
      </c>
      <c r="I4481" s="60">
        <v>28.09</v>
      </c>
    </row>
    <row r="4482" spans="1:9" x14ac:dyDescent="0.3">
      <c r="A4482" s="60" t="s">
        <v>6619</v>
      </c>
      <c r="B4482" s="60" t="s">
        <v>9985</v>
      </c>
      <c r="C4482" s="60">
        <v>21.52</v>
      </c>
      <c r="E4482" s="60">
        <v>1.01</v>
      </c>
      <c r="G4482" s="60">
        <v>0</v>
      </c>
      <c r="H4482" s="60">
        <v>1.64</v>
      </c>
      <c r="I4482" s="60">
        <v>-149.22</v>
      </c>
    </row>
    <row r="4483" spans="1:9" x14ac:dyDescent="0.3">
      <c r="A4483" s="60" t="s">
        <v>6620</v>
      </c>
      <c r="B4483" s="60" t="s">
        <v>9986</v>
      </c>
      <c r="C4483" s="60">
        <v>1644.73</v>
      </c>
      <c r="E4483" s="60">
        <v>8.1999999999999993</v>
      </c>
      <c r="G4483" s="60">
        <v>0</v>
      </c>
      <c r="H4483" s="60">
        <v>11.95</v>
      </c>
      <c r="I4483" s="60">
        <v>-2.0099999999999998</v>
      </c>
    </row>
    <row r="4484" spans="1:9" x14ac:dyDescent="0.3">
      <c r="A4484" s="60" t="s">
        <v>6621</v>
      </c>
      <c r="B4484" s="60" t="s">
        <v>9987</v>
      </c>
      <c r="C4484" s="60">
        <v>4.82</v>
      </c>
      <c r="E4484" s="60">
        <v>0.18049999999999999</v>
      </c>
      <c r="G4484" s="60">
        <v>0</v>
      </c>
      <c r="H4484" s="60">
        <v>0.86</v>
      </c>
      <c r="I4484" s="60">
        <v>-78.84</v>
      </c>
    </row>
    <row r="4485" spans="1:9" x14ac:dyDescent="0.3">
      <c r="A4485" s="60" t="s">
        <v>6622</v>
      </c>
      <c r="B4485" s="60" t="s">
        <v>9988</v>
      </c>
      <c r="C4485" s="60">
        <v>300.45999999999998</v>
      </c>
      <c r="E4485" s="60">
        <v>5.3</v>
      </c>
      <c r="G4485" s="60">
        <v>0</v>
      </c>
      <c r="H4485" s="60">
        <v>5.4</v>
      </c>
      <c r="I4485" s="60">
        <v>17.66</v>
      </c>
    </row>
    <row r="4486" spans="1:9" x14ac:dyDescent="0.3">
      <c r="A4486" s="60" t="s">
        <v>6623</v>
      </c>
      <c r="B4486" s="60" t="s">
        <v>9989</v>
      </c>
      <c r="C4486" s="60">
        <v>332.96</v>
      </c>
      <c r="E4486" s="60">
        <v>9.02</v>
      </c>
      <c r="G4486" s="60">
        <v>1.1100000000000001</v>
      </c>
      <c r="H4486" s="60">
        <v>9.9700000000000006</v>
      </c>
      <c r="I4486" s="60">
        <v>-1.03</v>
      </c>
    </row>
    <row r="4487" spans="1:9" x14ac:dyDescent="0.3">
      <c r="A4487" s="60" t="s">
        <v>3183</v>
      </c>
      <c r="B4487" s="60" t="s">
        <v>3184</v>
      </c>
      <c r="C4487" s="60">
        <v>29063.91</v>
      </c>
      <c r="E4487" s="60">
        <v>53.14</v>
      </c>
      <c r="G4487" s="60">
        <v>2.33</v>
      </c>
      <c r="H4487" s="60">
        <v>54.19</v>
      </c>
      <c r="I4487" s="60">
        <v>35.49</v>
      </c>
    </row>
    <row r="4488" spans="1:9" x14ac:dyDescent="0.3">
      <c r="A4488" s="60" t="s">
        <v>57</v>
      </c>
      <c r="B4488" s="60" t="s">
        <v>58</v>
      </c>
      <c r="C4488" s="60">
        <v>230655.97</v>
      </c>
      <c r="E4488" s="60">
        <v>37.56</v>
      </c>
      <c r="G4488" s="60">
        <v>5.1100000000000003</v>
      </c>
      <c r="H4488" s="60">
        <v>43.47</v>
      </c>
      <c r="I4488" s="60">
        <v>14</v>
      </c>
    </row>
    <row r="4489" spans="1:9" x14ac:dyDescent="0.3">
      <c r="A4489" s="60" t="s">
        <v>6624</v>
      </c>
      <c r="B4489" s="60" t="s">
        <v>9990</v>
      </c>
      <c r="C4489" s="60">
        <v>256.43</v>
      </c>
      <c r="E4489" s="60">
        <v>6.6</v>
      </c>
      <c r="G4489" s="60">
        <v>0</v>
      </c>
      <c r="H4489" s="60">
        <v>10.38</v>
      </c>
      <c r="I4489" s="60">
        <v>0.52</v>
      </c>
    </row>
    <row r="4490" spans="1:9" x14ac:dyDescent="0.3">
      <c r="A4490" s="60" t="s">
        <v>3185</v>
      </c>
      <c r="B4490" s="60" t="s">
        <v>3186</v>
      </c>
      <c r="C4490" s="60">
        <v>1194.79</v>
      </c>
      <c r="E4490" s="60">
        <v>4.1500000000000004</v>
      </c>
      <c r="G4490" s="60">
        <v>2.96</v>
      </c>
      <c r="H4490" s="60">
        <v>5.55</v>
      </c>
      <c r="I4490" s="60">
        <v>0.56000000000000005</v>
      </c>
    </row>
    <row r="4491" spans="1:9" x14ac:dyDescent="0.3">
      <c r="A4491" s="60" t="s">
        <v>6625</v>
      </c>
      <c r="B4491" s="60" t="s">
        <v>9991</v>
      </c>
      <c r="C4491" s="60">
        <v>557.92999999999995</v>
      </c>
      <c r="E4491" s="60">
        <v>14.25</v>
      </c>
      <c r="G4491" s="60">
        <v>0</v>
      </c>
      <c r="H4491" s="60">
        <v>14.29</v>
      </c>
      <c r="I4491" s="60">
        <v>4.78</v>
      </c>
    </row>
    <row r="4492" spans="1:9" x14ac:dyDescent="0.3">
      <c r="A4492" s="60" t="s">
        <v>6626</v>
      </c>
      <c r="B4492" s="60" t="s">
        <v>9992</v>
      </c>
      <c r="C4492" s="60">
        <v>47.62</v>
      </c>
      <c r="E4492" s="60">
        <v>6.45</v>
      </c>
      <c r="G4492" s="60">
        <v>4.96</v>
      </c>
      <c r="H4492" s="60">
        <v>9.3800000000000008</v>
      </c>
      <c r="I4492" s="60">
        <v>11.32</v>
      </c>
    </row>
    <row r="4493" spans="1:9" x14ac:dyDescent="0.3">
      <c r="A4493" s="60" t="s">
        <v>3187</v>
      </c>
      <c r="B4493" s="60" t="s">
        <v>3188</v>
      </c>
      <c r="C4493" s="60">
        <v>2912.2</v>
      </c>
      <c r="E4493" s="60">
        <v>9.36</v>
      </c>
      <c r="G4493" s="60">
        <v>2.56</v>
      </c>
      <c r="H4493" s="60">
        <v>16.62</v>
      </c>
      <c r="I4493" s="60">
        <v>9.91</v>
      </c>
    </row>
    <row r="4494" spans="1:9" x14ac:dyDescent="0.3">
      <c r="A4494" s="60" t="s">
        <v>6627</v>
      </c>
      <c r="B4494" s="60" t="s">
        <v>9993</v>
      </c>
      <c r="C4494" s="60">
        <v>6.1</v>
      </c>
      <c r="E4494" s="60">
        <v>1.2799</v>
      </c>
      <c r="G4494" s="60">
        <v>7.81</v>
      </c>
      <c r="H4494" s="60">
        <v>1.28</v>
      </c>
      <c r="I4494" s="60">
        <v>-0.64</v>
      </c>
    </row>
    <row r="4495" spans="1:9" x14ac:dyDescent="0.3">
      <c r="A4495" s="60" t="s">
        <v>6628</v>
      </c>
      <c r="B4495" s="60" t="s">
        <v>9994</v>
      </c>
      <c r="C4495" s="60">
        <v>9.14</v>
      </c>
      <c r="E4495" s="60">
        <v>9.9000000000000005E-2</v>
      </c>
      <c r="G4495" s="60">
        <v>0</v>
      </c>
      <c r="H4495" s="60">
        <v>0.19</v>
      </c>
      <c r="I4495" s="60">
        <v>19.559999999999999</v>
      </c>
    </row>
    <row r="4496" spans="1:9" x14ac:dyDescent="0.3">
      <c r="A4496" s="60" t="s">
        <v>3189</v>
      </c>
      <c r="B4496" s="60" t="s">
        <v>3190</v>
      </c>
      <c r="C4496" s="60">
        <v>20805.57</v>
      </c>
      <c r="E4496" s="60">
        <v>96.83</v>
      </c>
      <c r="G4496" s="60">
        <v>1.69</v>
      </c>
      <c r="H4496" s="60">
        <v>111.25</v>
      </c>
      <c r="I4496" s="60">
        <v>7.21</v>
      </c>
    </row>
    <row r="4497" spans="1:9" x14ac:dyDescent="0.3">
      <c r="A4497" s="60" t="s">
        <v>6629</v>
      </c>
      <c r="B4497" s="60" t="s">
        <v>9995</v>
      </c>
      <c r="C4497" s="60">
        <v>4386.51</v>
      </c>
      <c r="E4497" s="60">
        <v>102.57</v>
      </c>
      <c r="G4497" s="60">
        <v>0</v>
      </c>
      <c r="H4497" s="60">
        <v>156.97999999999999</v>
      </c>
      <c r="I4497" s="60">
        <v>27.89</v>
      </c>
    </row>
    <row r="4498" spans="1:9" x14ac:dyDescent="0.3">
      <c r="A4498" s="60" t="s">
        <v>3191</v>
      </c>
      <c r="B4498" s="60" t="s">
        <v>3192</v>
      </c>
      <c r="C4498" s="60">
        <v>1452.92</v>
      </c>
      <c r="E4498" s="60">
        <v>27.79</v>
      </c>
      <c r="G4498" s="60">
        <v>0</v>
      </c>
      <c r="H4498" s="60">
        <v>29.45</v>
      </c>
      <c r="I4498" s="60">
        <v>10.96</v>
      </c>
    </row>
    <row r="4499" spans="1:9" x14ac:dyDescent="0.3">
      <c r="A4499" s="60" t="s">
        <v>6630</v>
      </c>
      <c r="B4499" s="60" t="s">
        <v>9996</v>
      </c>
      <c r="C4499" s="60">
        <v>478.41</v>
      </c>
      <c r="E4499" s="60">
        <v>13.35</v>
      </c>
      <c r="G4499" s="60">
        <v>0</v>
      </c>
      <c r="H4499" s="60">
        <v>14.62</v>
      </c>
      <c r="I4499" s="60">
        <v>23.6</v>
      </c>
    </row>
    <row r="4500" spans="1:9" x14ac:dyDescent="0.3">
      <c r="A4500" s="60" t="s">
        <v>6631</v>
      </c>
      <c r="B4500" s="60" t="s">
        <v>9997</v>
      </c>
      <c r="C4500" s="60">
        <v>46.26</v>
      </c>
      <c r="E4500" s="60">
        <v>0.98</v>
      </c>
      <c r="G4500" s="60">
        <v>0</v>
      </c>
      <c r="H4500" s="60">
        <v>1.59</v>
      </c>
      <c r="I4500" s="60">
        <v>-68.790000000000006</v>
      </c>
    </row>
    <row r="4501" spans="1:9" x14ac:dyDescent="0.3">
      <c r="A4501" s="60" t="s">
        <v>6632</v>
      </c>
      <c r="B4501" s="60" t="s">
        <v>9998</v>
      </c>
      <c r="C4501" s="60">
        <v>62.68</v>
      </c>
      <c r="E4501" s="60">
        <v>7.1</v>
      </c>
      <c r="G4501" s="60">
        <v>4.79</v>
      </c>
      <c r="H4501" s="60">
        <v>8.9499999999999993</v>
      </c>
      <c r="I4501" s="60">
        <v>0.86</v>
      </c>
    </row>
    <row r="4502" spans="1:9" x14ac:dyDescent="0.3">
      <c r="A4502" s="60" t="s">
        <v>6633</v>
      </c>
      <c r="B4502" s="60" t="s">
        <v>9999</v>
      </c>
      <c r="C4502" s="60">
        <v>157.44999999999999</v>
      </c>
      <c r="E4502" s="60">
        <v>12.5</v>
      </c>
      <c r="G4502" s="60">
        <v>5.12</v>
      </c>
      <c r="H4502" s="60">
        <v>23.83</v>
      </c>
      <c r="I4502" s="60">
        <v>18.09</v>
      </c>
    </row>
    <row r="4503" spans="1:9" x14ac:dyDescent="0.3">
      <c r="A4503" s="60" t="s">
        <v>6634</v>
      </c>
      <c r="B4503" s="60" t="s">
        <v>10000</v>
      </c>
      <c r="C4503" s="60">
        <v>49.55</v>
      </c>
      <c r="E4503" s="60">
        <v>14.4413</v>
      </c>
      <c r="G4503" s="60">
        <v>0</v>
      </c>
      <c r="H4503" s="60">
        <v>20.29</v>
      </c>
      <c r="I4503" s="60">
        <v>11.62</v>
      </c>
    </row>
    <row r="4504" spans="1:9" x14ac:dyDescent="0.3">
      <c r="A4504" s="60" t="s">
        <v>6635</v>
      </c>
      <c r="B4504" s="60" t="s">
        <v>10001</v>
      </c>
      <c r="C4504" s="60">
        <v>397.74</v>
      </c>
      <c r="E4504" s="60">
        <v>7.19</v>
      </c>
      <c r="G4504" s="60">
        <v>0</v>
      </c>
      <c r="H4504" s="60">
        <v>7.77</v>
      </c>
      <c r="I4504" s="60">
        <v>-9.48</v>
      </c>
    </row>
    <row r="4505" spans="1:9" x14ac:dyDescent="0.3">
      <c r="A4505" s="60" t="s">
        <v>6636</v>
      </c>
      <c r="B4505" s="60" t="s">
        <v>10002</v>
      </c>
      <c r="C4505" s="60">
        <v>855.95</v>
      </c>
      <c r="E4505" s="60">
        <v>20.149999999999999</v>
      </c>
      <c r="G4505" s="60">
        <v>0</v>
      </c>
      <c r="H4505" s="60">
        <v>29.96</v>
      </c>
      <c r="I4505" s="60">
        <v>16.47</v>
      </c>
    </row>
    <row r="4506" spans="1:9" x14ac:dyDescent="0.3">
      <c r="A4506" s="60" t="s">
        <v>6637</v>
      </c>
      <c r="B4506" s="60" t="s">
        <v>10003</v>
      </c>
      <c r="C4506" s="60">
        <v>390.16</v>
      </c>
      <c r="E4506" s="60">
        <v>21.55</v>
      </c>
      <c r="G4506" s="60">
        <v>0</v>
      </c>
      <c r="H4506" s="60">
        <v>21.55</v>
      </c>
      <c r="I4506" s="60">
        <v>7.16</v>
      </c>
    </row>
    <row r="4507" spans="1:9" x14ac:dyDescent="0.3">
      <c r="A4507" s="60" t="s">
        <v>6638</v>
      </c>
      <c r="B4507" s="60" t="s">
        <v>10004</v>
      </c>
      <c r="C4507" s="60">
        <v>39.71</v>
      </c>
      <c r="E4507" s="60">
        <v>9.8000000000000007</v>
      </c>
      <c r="G4507" s="60">
        <v>0</v>
      </c>
      <c r="H4507" s="60">
        <v>9.8000000000000007</v>
      </c>
      <c r="I4507" s="60">
        <v>12.32</v>
      </c>
    </row>
    <row r="4508" spans="1:9" x14ac:dyDescent="0.3">
      <c r="A4508" s="60" t="s">
        <v>6639</v>
      </c>
      <c r="B4508" s="60" t="s">
        <v>10005</v>
      </c>
      <c r="C4508" s="60">
        <v>308.44</v>
      </c>
      <c r="E4508" s="60">
        <v>31.59</v>
      </c>
      <c r="G4508" s="60">
        <v>2.2799999999999998</v>
      </c>
      <c r="H4508" s="60">
        <v>31.59</v>
      </c>
      <c r="I4508" s="60">
        <v>7</v>
      </c>
    </row>
    <row r="4509" spans="1:9" x14ac:dyDescent="0.3">
      <c r="A4509" s="60" t="s">
        <v>6640</v>
      </c>
      <c r="B4509" s="60" t="s">
        <v>10006</v>
      </c>
      <c r="C4509" s="60">
        <v>1660.07</v>
      </c>
      <c r="E4509" s="60">
        <v>31.96</v>
      </c>
      <c r="G4509" s="60">
        <v>0</v>
      </c>
      <c r="H4509" s="60">
        <v>38.58</v>
      </c>
      <c r="I4509" s="60">
        <v>-61.09</v>
      </c>
    </row>
    <row r="4510" spans="1:9" x14ac:dyDescent="0.3">
      <c r="A4510" s="60" t="s">
        <v>6641</v>
      </c>
      <c r="B4510" s="60" t="s">
        <v>10007</v>
      </c>
      <c r="C4510" s="60">
        <v>760.4</v>
      </c>
      <c r="E4510" s="60">
        <v>18.84</v>
      </c>
      <c r="G4510" s="60">
        <v>9.5500000000000007</v>
      </c>
      <c r="H4510" s="60">
        <v>22.89</v>
      </c>
      <c r="I4510" s="60">
        <v>11.44</v>
      </c>
    </row>
    <row r="4511" spans="1:9" x14ac:dyDescent="0.3">
      <c r="A4511" s="60" t="s">
        <v>3193</v>
      </c>
      <c r="B4511" s="60" t="s">
        <v>3194</v>
      </c>
      <c r="C4511" s="60">
        <v>2886.46</v>
      </c>
      <c r="E4511" s="60">
        <v>16.88</v>
      </c>
      <c r="G4511" s="60">
        <v>1.78</v>
      </c>
      <c r="H4511" s="60">
        <v>16.88</v>
      </c>
      <c r="I4511" s="60">
        <v>10.1</v>
      </c>
    </row>
    <row r="4512" spans="1:9" x14ac:dyDescent="0.3">
      <c r="A4512" s="60" t="s">
        <v>3195</v>
      </c>
      <c r="B4512" s="60" t="s">
        <v>3196</v>
      </c>
      <c r="C4512" s="60">
        <v>3338.24</v>
      </c>
      <c r="E4512" s="60">
        <v>72.55</v>
      </c>
      <c r="G4512" s="60">
        <v>0</v>
      </c>
      <c r="H4512" s="60">
        <v>72.55</v>
      </c>
      <c r="I4512" s="60">
        <v>9.15</v>
      </c>
    </row>
    <row r="4513" spans="1:9" x14ac:dyDescent="0.3">
      <c r="A4513" s="60" t="s">
        <v>6642</v>
      </c>
      <c r="B4513" s="60" t="s">
        <v>10008</v>
      </c>
      <c r="C4513" s="60">
        <v>707.64</v>
      </c>
      <c r="E4513" s="60">
        <v>31</v>
      </c>
      <c r="G4513" s="60">
        <v>1.94</v>
      </c>
      <c r="H4513" s="60">
        <v>31</v>
      </c>
      <c r="I4513" s="60">
        <v>9.34</v>
      </c>
    </row>
    <row r="4514" spans="1:9" x14ac:dyDescent="0.3">
      <c r="A4514" s="60" t="s">
        <v>6643</v>
      </c>
      <c r="B4514" s="60" t="s">
        <v>10009</v>
      </c>
      <c r="C4514" s="60">
        <v>5.0599999999999996</v>
      </c>
      <c r="E4514" s="60">
        <v>2.75</v>
      </c>
      <c r="G4514" s="60">
        <v>0</v>
      </c>
      <c r="H4514" s="60">
        <v>5.15</v>
      </c>
      <c r="I4514" s="60">
        <v>-41.55</v>
      </c>
    </row>
    <row r="4515" spans="1:9" x14ac:dyDescent="0.3">
      <c r="A4515" s="60" t="s">
        <v>59</v>
      </c>
      <c r="B4515" s="60" t="s">
        <v>60</v>
      </c>
      <c r="C4515" s="60">
        <v>238804.23</v>
      </c>
      <c r="E4515" s="60">
        <v>25.225000000000001</v>
      </c>
      <c r="G4515" s="60">
        <v>0.21</v>
      </c>
      <c r="H4515" s="60">
        <v>28.13</v>
      </c>
      <c r="I4515" s="60">
        <v>28.32</v>
      </c>
    </row>
    <row r="4516" spans="1:9" x14ac:dyDescent="0.3">
      <c r="A4516" s="60" t="s">
        <v>6644</v>
      </c>
      <c r="B4516" s="60" t="s">
        <v>10010</v>
      </c>
      <c r="C4516" s="60">
        <v>116.26</v>
      </c>
      <c r="E4516" s="60">
        <v>24.96</v>
      </c>
      <c r="G4516" s="60">
        <v>0.4</v>
      </c>
      <c r="H4516" s="60">
        <v>25</v>
      </c>
      <c r="I4516" s="60">
        <v>6.72</v>
      </c>
    </row>
    <row r="4517" spans="1:9" x14ac:dyDescent="0.3">
      <c r="A4517" s="60" t="s">
        <v>6645</v>
      </c>
      <c r="B4517" s="60" t="s">
        <v>10011</v>
      </c>
      <c r="C4517" s="60">
        <v>96.77</v>
      </c>
      <c r="E4517" s="60">
        <v>11.05</v>
      </c>
      <c r="G4517" s="60">
        <v>0</v>
      </c>
      <c r="H4517" s="60">
        <v>12.1</v>
      </c>
      <c r="I4517" s="60">
        <v>-2.21</v>
      </c>
    </row>
    <row r="4518" spans="1:9" x14ac:dyDescent="0.3">
      <c r="A4518" s="60" t="s">
        <v>3197</v>
      </c>
      <c r="B4518" s="60" t="s">
        <v>3198</v>
      </c>
      <c r="C4518" s="60">
        <v>12912.16</v>
      </c>
      <c r="E4518" s="60">
        <v>22.77</v>
      </c>
      <c r="G4518" s="60">
        <v>0.34</v>
      </c>
      <c r="H4518" s="60">
        <v>23.4</v>
      </c>
      <c r="I4518" s="60">
        <v>1.1299999999999999</v>
      </c>
    </row>
    <row r="4519" spans="1:9" x14ac:dyDescent="0.3">
      <c r="A4519" s="60" t="s">
        <v>6646</v>
      </c>
      <c r="B4519" s="60" t="s">
        <v>10012</v>
      </c>
      <c r="C4519" s="60">
        <v>310.22000000000003</v>
      </c>
      <c r="E4519" s="60">
        <v>18.45</v>
      </c>
      <c r="G4519" s="60">
        <v>0</v>
      </c>
      <c r="H4519" s="60">
        <v>20.18</v>
      </c>
      <c r="I4519" s="60">
        <v>136.19</v>
      </c>
    </row>
    <row r="4520" spans="1:9" x14ac:dyDescent="0.3">
      <c r="A4520" s="60" t="s">
        <v>3199</v>
      </c>
      <c r="B4520" s="60" t="s">
        <v>3200</v>
      </c>
      <c r="C4520" s="60">
        <v>4315.9799999999996</v>
      </c>
      <c r="E4520" s="60">
        <v>71.42</v>
      </c>
      <c r="G4520" s="60">
        <v>3.33</v>
      </c>
      <c r="H4520" s="60">
        <v>81.63</v>
      </c>
      <c r="I4520" s="60">
        <v>370.66</v>
      </c>
    </row>
    <row r="4521" spans="1:9" x14ac:dyDescent="0.3">
      <c r="A4521" s="60" t="s">
        <v>6647</v>
      </c>
      <c r="B4521" s="60" t="s">
        <v>10013</v>
      </c>
      <c r="C4521" s="60">
        <v>90.81</v>
      </c>
      <c r="E4521" s="60">
        <v>6.95</v>
      </c>
      <c r="G4521" s="60">
        <v>0</v>
      </c>
      <c r="H4521" s="60">
        <v>11.88</v>
      </c>
      <c r="I4521" s="60">
        <v>-137.77000000000001</v>
      </c>
    </row>
    <row r="4522" spans="1:9" x14ac:dyDescent="0.3">
      <c r="A4522" s="60" t="s">
        <v>3201</v>
      </c>
      <c r="B4522" s="60" t="s">
        <v>3202</v>
      </c>
      <c r="C4522" s="60">
        <v>3610.61</v>
      </c>
      <c r="E4522" s="60">
        <v>53.88</v>
      </c>
      <c r="G4522" s="60">
        <v>6.98</v>
      </c>
      <c r="H4522" s="60">
        <v>59.99</v>
      </c>
      <c r="I4522" s="60">
        <v>20.149999999999999</v>
      </c>
    </row>
    <row r="4523" spans="1:9" x14ac:dyDescent="0.3">
      <c r="A4523" s="60" t="s">
        <v>6648</v>
      </c>
      <c r="B4523" s="60" t="s">
        <v>10014</v>
      </c>
      <c r="C4523" s="60">
        <v>885.8</v>
      </c>
      <c r="E4523" s="60">
        <v>16.7</v>
      </c>
      <c r="G4523" s="60">
        <v>8.6199999999999992</v>
      </c>
      <c r="H4523" s="60">
        <v>16.7</v>
      </c>
      <c r="I4523" s="60">
        <v>13.16</v>
      </c>
    </row>
    <row r="4524" spans="1:9" x14ac:dyDescent="0.3">
      <c r="A4524" s="60" t="s">
        <v>6649</v>
      </c>
      <c r="B4524" s="60" t="s">
        <v>10015</v>
      </c>
      <c r="C4524" s="60">
        <v>330.69</v>
      </c>
      <c r="E4524" s="60">
        <v>9.9700000000000006</v>
      </c>
      <c r="G4524" s="60">
        <v>13.64</v>
      </c>
      <c r="H4524" s="60">
        <v>11.89</v>
      </c>
      <c r="I4524" s="60">
        <v>11.82</v>
      </c>
    </row>
    <row r="4525" spans="1:9" x14ac:dyDescent="0.3">
      <c r="A4525" s="60" t="s">
        <v>6650</v>
      </c>
      <c r="B4525" s="60" t="s">
        <v>10016</v>
      </c>
      <c r="C4525" s="60">
        <v>285.20999999999998</v>
      </c>
      <c r="E4525" s="60">
        <v>5.87</v>
      </c>
      <c r="G4525" s="60">
        <v>0</v>
      </c>
      <c r="H4525" s="60">
        <v>10.99</v>
      </c>
      <c r="I4525" s="60">
        <v>3.39</v>
      </c>
    </row>
    <row r="4526" spans="1:9" x14ac:dyDescent="0.3">
      <c r="A4526" s="60" t="s">
        <v>6651</v>
      </c>
      <c r="B4526" s="60" t="s">
        <v>10017</v>
      </c>
      <c r="C4526" s="60">
        <v>336.43</v>
      </c>
      <c r="E4526" s="60">
        <v>32.200000000000003</v>
      </c>
      <c r="G4526" s="60">
        <v>0</v>
      </c>
      <c r="H4526" s="60">
        <v>33.35</v>
      </c>
      <c r="I4526" s="60">
        <v>54.57</v>
      </c>
    </row>
    <row r="4527" spans="1:9" x14ac:dyDescent="0.3">
      <c r="A4527" s="60" t="s">
        <v>3203</v>
      </c>
      <c r="B4527" s="60" t="s">
        <v>3204</v>
      </c>
      <c r="C4527" s="60">
        <v>86959.13</v>
      </c>
      <c r="E4527" s="60">
        <v>46.85</v>
      </c>
      <c r="G4527" s="60">
        <v>3.58</v>
      </c>
      <c r="H4527" s="60">
        <v>46.85</v>
      </c>
      <c r="I4527" s="60">
        <v>13.56</v>
      </c>
    </row>
    <row r="4528" spans="1:9" x14ac:dyDescent="0.3">
      <c r="A4528" s="60" t="s">
        <v>3205</v>
      </c>
      <c r="B4528" s="60" t="s">
        <v>3206</v>
      </c>
      <c r="C4528" s="60">
        <v>3516.39</v>
      </c>
      <c r="E4528" s="60">
        <v>27.07</v>
      </c>
      <c r="G4528" s="60">
        <v>0</v>
      </c>
      <c r="H4528" s="60">
        <v>32.619999999999997</v>
      </c>
      <c r="I4528" s="60">
        <v>34.54</v>
      </c>
    </row>
    <row r="4529" spans="1:9" x14ac:dyDescent="0.3">
      <c r="A4529" s="60" t="s">
        <v>6652</v>
      </c>
      <c r="B4529" s="60" t="s">
        <v>10018</v>
      </c>
      <c r="C4529" s="60">
        <v>13338.6</v>
      </c>
      <c r="E4529" s="60">
        <v>250.03</v>
      </c>
      <c r="G4529" s="60">
        <v>0</v>
      </c>
      <c r="H4529" s="60">
        <v>291.81</v>
      </c>
      <c r="I4529" s="60">
        <v>-71.44</v>
      </c>
    </row>
    <row r="4530" spans="1:9" x14ac:dyDescent="0.3">
      <c r="A4530" s="60" t="s">
        <v>6653</v>
      </c>
      <c r="B4530" s="60" t="s">
        <v>10019</v>
      </c>
      <c r="C4530" s="60">
        <v>800.96</v>
      </c>
      <c r="E4530" s="60">
        <v>17.399999999999999</v>
      </c>
      <c r="G4530" s="60">
        <v>0</v>
      </c>
      <c r="H4530" s="60">
        <v>21.52</v>
      </c>
      <c r="I4530" s="60">
        <v>-32.68</v>
      </c>
    </row>
    <row r="4531" spans="1:9" x14ac:dyDescent="0.3">
      <c r="A4531" s="60" t="s">
        <v>3207</v>
      </c>
      <c r="B4531" s="60" t="s">
        <v>3208</v>
      </c>
      <c r="C4531" s="60">
        <v>2866.19</v>
      </c>
      <c r="E4531" s="60">
        <v>26.07</v>
      </c>
      <c r="G4531" s="60">
        <v>2.27</v>
      </c>
      <c r="H4531" s="60">
        <v>31.75</v>
      </c>
      <c r="I4531" s="60">
        <v>0.76</v>
      </c>
    </row>
    <row r="4532" spans="1:9" x14ac:dyDescent="0.3">
      <c r="A4532" s="60" t="s">
        <v>6654</v>
      </c>
      <c r="B4532" s="60" t="s">
        <v>10020</v>
      </c>
      <c r="C4532" s="60">
        <v>104.96</v>
      </c>
      <c r="E4532" s="60">
        <v>2.23</v>
      </c>
      <c r="G4532" s="60">
        <v>11.21</v>
      </c>
      <c r="H4532" s="60">
        <v>11.09</v>
      </c>
      <c r="I4532" s="60">
        <v>-5.91</v>
      </c>
    </row>
    <row r="4533" spans="1:9" x14ac:dyDescent="0.3">
      <c r="A4533" s="60" t="s">
        <v>3209</v>
      </c>
      <c r="B4533" s="60" t="s">
        <v>3210</v>
      </c>
      <c r="C4533" s="60">
        <v>4211.4399999999996</v>
      </c>
      <c r="E4533" s="60">
        <v>120.53</v>
      </c>
      <c r="G4533" s="60">
        <v>0</v>
      </c>
      <c r="H4533" s="60">
        <v>120.53</v>
      </c>
      <c r="I4533" s="60">
        <v>13.03</v>
      </c>
    </row>
    <row r="4534" spans="1:9" x14ac:dyDescent="0.3">
      <c r="A4534" s="60" t="s">
        <v>6655</v>
      </c>
      <c r="B4534" s="60" t="s">
        <v>10021</v>
      </c>
      <c r="C4534" s="60">
        <v>2363.12</v>
      </c>
      <c r="E4534" s="60">
        <v>28.76</v>
      </c>
      <c r="G4534" s="60">
        <v>0</v>
      </c>
      <c r="H4534" s="60">
        <v>31.97</v>
      </c>
      <c r="I4534" s="60">
        <v>0.42</v>
      </c>
    </row>
    <row r="4535" spans="1:9" x14ac:dyDescent="0.3">
      <c r="A4535" s="60" t="s">
        <v>3211</v>
      </c>
      <c r="B4535" s="60" t="s">
        <v>3212</v>
      </c>
      <c r="C4535" s="60">
        <v>2934.03</v>
      </c>
      <c r="E4535" s="60">
        <v>83.32</v>
      </c>
      <c r="G4535" s="60">
        <v>0</v>
      </c>
      <c r="H4535" s="60">
        <v>88.5</v>
      </c>
      <c r="I4535" s="60">
        <v>10.39</v>
      </c>
    </row>
    <row r="4536" spans="1:9" x14ac:dyDescent="0.3">
      <c r="A4536" s="60" t="s">
        <v>3213</v>
      </c>
      <c r="B4536" s="60" t="s">
        <v>3214</v>
      </c>
      <c r="C4536" s="60">
        <v>3909.34</v>
      </c>
      <c r="E4536" s="60">
        <v>104.78</v>
      </c>
      <c r="G4536" s="60">
        <v>1.22</v>
      </c>
      <c r="H4536" s="60">
        <v>115.17</v>
      </c>
      <c r="I4536" s="60">
        <v>14.4</v>
      </c>
    </row>
    <row r="4537" spans="1:9" x14ac:dyDescent="0.3">
      <c r="A4537" s="60" t="s">
        <v>6656</v>
      </c>
      <c r="B4537" s="60" t="s">
        <v>10022</v>
      </c>
      <c r="C4537" s="60">
        <v>673.49</v>
      </c>
      <c r="E4537" s="60">
        <v>14.92</v>
      </c>
      <c r="G4537" s="60">
        <v>0.87</v>
      </c>
      <c r="H4537" s="60">
        <v>16.149999999999999</v>
      </c>
      <c r="I4537" s="60">
        <v>16.64</v>
      </c>
    </row>
    <row r="4538" spans="1:9" x14ac:dyDescent="0.3">
      <c r="A4538" s="60" t="s">
        <v>3215</v>
      </c>
      <c r="B4538" s="60" t="s">
        <v>3216</v>
      </c>
      <c r="C4538" s="60">
        <v>41940.93</v>
      </c>
      <c r="E4538" s="60">
        <v>8.43</v>
      </c>
      <c r="G4538" s="60">
        <v>9.09</v>
      </c>
      <c r="H4538" s="60">
        <v>12.68</v>
      </c>
      <c r="I4538" s="60">
        <v>10.37</v>
      </c>
    </row>
    <row r="4539" spans="1:9" x14ac:dyDescent="0.3">
      <c r="A4539" s="60" t="s">
        <v>3217</v>
      </c>
      <c r="B4539" s="60" t="s">
        <v>3218</v>
      </c>
      <c r="C4539" s="60">
        <v>1156.3800000000001</v>
      </c>
      <c r="E4539" s="60">
        <v>24.23</v>
      </c>
      <c r="G4539" s="60">
        <v>4.33</v>
      </c>
      <c r="H4539" s="60">
        <v>26.91</v>
      </c>
      <c r="I4539" s="60">
        <v>2.2599999999999998</v>
      </c>
    </row>
    <row r="4540" spans="1:9" x14ac:dyDescent="0.3">
      <c r="A4540" s="60" t="s">
        <v>131</v>
      </c>
      <c r="B4540" s="60" t="s">
        <v>132</v>
      </c>
      <c r="C4540" s="60">
        <v>23690.720000000001</v>
      </c>
      <c r="E4540" s="60">
        <v>66.67</v>
      </c>
      <c r="G4540" s="60">
        <v>2.2200000000000002</v>
      </c>
      <c r="H4540" s="60">
        <v>67.61</v>
      </c>
      <c r="I4540" s="60">
        <v>18.39</v>
      </c>
    </row>
    <row r="4541" spans="1:9" x14ac:dyDescent="0.3">
      <c r="A4541" s="60" t="s">
        <v>6657</v>
      </c>
      <c r="B4541" s="60" t="s">
        <v>10023</v>
      </c>
      <c r="C4541" s="60">
        <v>21808.68</v>
      </c>
      <c r="E4541" s="60">
        <v>14.525</v>
      </c>
      <c r="G4541" s="60">
        <v>5.58</v>
      </c>
      <c r="H4541" s="60">
        <v>17.87</v>
      </c>
      <c r="I4541" s="60">
        <v>-2.6</v>
      </c>
    </row>
    <row r="4542" spans="1:9" x14ac:dyDescent="0.3">
      <c r="A4542" s="60" t="s">
        <v>6658</v>
      </c>
      <c r="B4542" s="60" t="s">
        <v>10024</v>
      </c>
      <c r="C4542" s="60">
        <v>0.95</v>
      </c>
      <c r="E4542" s="60">
        <v>0.2</v>
      </c>
      <c r="G4542" s="60">
        <v>0</v>
      </c>
      <c r="H4542" s="60">
        <v>0.7</v>
      </c>
      <c r="I4542" s="60">
        <v>0</v>
      </c>
    </row>
    <row r="4543" spans="1:9" x14ac:dyDescent="0.3">
      <c r="A4543" s="60" t="s">
        <v>3219</v>
      </c>
      <c r="B4543" s="60" t="s">
        <v>3220</v>
      </c>
      <c r="C4543" s="60">
        <v>3173.11</v>
      </c>
      <c r="E4543" s="60">
        <v>57.65</v>
      </c>
      <c r="G4543" s="60">
        <v>0</v>
      </c>
      <c r="H4543" s="60">
        <v>59.25</v>
      </c>
      <c r="I4543" s="60">
        <v>58.26</v>
      </c>
    </row>
    <row r="4544" spans="1:9" x14ac:dyDescent="0.3">
      <c r="A4544" s="60" t="s">
        <v>6659</v>
      </c>
      <c r="B4544" s="60" t="s">
        <v>10025</v>
      </c>
      <c r="C4544" s="60">
        <v>43.59</v>
      </c>
      <c r="E4544" s="60">
        <v>1.55</v>
      </c>
      <c r="G4544" s="60">
        <v>0</v>
      </c>
      <c r="H4544" s="60">
        <v>3.34</v>
      </c>
      <c r="I4544" s="60">
        <v>-32.83</v>
      </c>
    </row>
    <row r="4545" spans="1:9" x14ac:dyDescent="0.3">
      <c r="A4545" s="60" t="s">
        <v>3221</v>
      </c>
      <c r="B4545" s="60" t="s">
        <v>3222</v>
      </c>
      <c r="C4545" s="60">
        <v>3481.22</v>
      </c>
      <c r="E4545" s="60">
        <v>17.96</v>
      </c>
      <c r="G4545" s="60">
        <v>3.62</v>
      </c>
      <c r="H4545" s="60">
        <v>19.52</v>
      </c>
      <c r="I4545" s="60">
        <v>17.03</v>
      </c>
    </row>
    <row r="4546" spans="1:9" x14ac:dyDescent="0.3">
      <c r="A4546" s="60" t="s">
        <v>3217</v>
      </c>
      <c r="B4546" s="60" t="s">
        <v>3223</v>
      </c>
      <c r="C4546" s="60">
        <v>3381.47</v>
      </c>
      <c r="E4546" s="60">
        <v>46.89</v>
      </c>
      <c r="G4546" s="60">
        <v>6.78</v>
      </c>
      <c r="H4546" s="60">
        <v>50.44</v>
      </c>
      <c r="I4546" s="60">
        <v>15.19</v>
      </c>
    </row>
    <row r="4547" spans="1:9" x14ac:dyDescent="0.3">
      <c r="A4547" s="60" t="s">
        <v>3224</v>
      </c>
      <c r="B4547" s="60" t="s">
        <v>3225</v>
      </c>
      <c r="C4547" s="60">
        <v>4976.22</v>
      </c>
      <c r="E4547" s="60">
        <v>24.73</v>
      </c>
      <c r="G4547" s="60">
        <v>0.97</v>
      </c>
      <c r="H4547" s="60">
        <v>24.73</v>
      </c>
      <c r="I4547" s="60">
        <v>14.46</v>
      </c>
    </row>
    <row r="4548" spans="1:9" x14ac:dyDescent="0.3">
      <c r="A4548" s="60" t="s">
        <v>6660</v>
      </c>
      <c r="B4548" s="60" t="s">
        <v>10026</v>
      </c>
      <c r="C4548" s="60">
        <v>331.79</v>
      </c>
      <c r="E4548" s="60">
        <v>7.15</v>
      </c>
      <c r="G4548" s="60">
        <v>0</v>
      </c>
      <c r="H4548" s="60">
        <v>9.4600000000000009</v>
      </c>
      <c r="I4548" s="60">
        <v>-18.8</v>
      </c>
    </row>
    <row r="4549" spans="1:9" x14ac:dyDescent="0.3">
      <c r="A4549" s="60" t="s">
        <v>6661</v>
      </c>
      <c r="B4549" s="60" t="s">
        <v>10027</v>
      </c>
      <c r="C4549" s="60">
        <v>97.9</v>
      </c>
      <c r="E4549" s="60">
        <v>11.75</v>
      </c>
      <c r="G4549" s="60">
        <v>6.81</v>
      </c>
      <c r="H4549" s="60">
        <v>21.86</v>
      </c>
      <c r="I4549" s="60">
        <v>2.58</v>
      </c>
    </row>
    <row r="4550" spans="1:9" x14ac:dyDescent="0.3">
      <c r="A4550" s="60" t="s">
        <v>6662</v>
      </c>
      <c r="B4550" s="60" t="s">
        <v>10028</v>
      </c>
      <c r="C4550" s="60">
        <v>478.29</v>
      </c>
      <c r="E4550" s="60">
        <v>4.5441000000000003</v>
      </c>
      <c r="G4550" s="60">
        <v>0</v>
      </c>
      <c r="H4550" s="60">
        <v>6.26</v>
      </c>
      <c r="I4550" s="60">
        <v>-22.12</v>
      </c>
    </row>
    <row r="4551" spans="1:9" x14ac:dyDescent="0.3">
      <c r="A4551" s="60" t="s">
        <v>6663</v>
      </c>
      <c r="B4551" s="60" t="s">
        <v>10029</v>
      </c>
      <c r="C4551" s="60">
        <v>25.21</v>
      </c>
      <c r="E4551" s="60">
        <v>0.13500000000000001</v>
      </c>
      <c r="G4551" s="60">
        <v>0</v>
      </c>
      <c r="H4551" s="60">
        <v>0.36</v>
      </c>
      <c r="I4551" s="60">
        <v>-1043.6500000000001</v>
      </c>
    </row>
    <row r="4552" spans="1:9" x14ac:dyDescent="0.3">
      <c r="A4552" s="60" t="s">
        <v>3226</v>
      </c>
      <c r="B4552" s="60" t="s">
        <v>3227</v>
      </c>
      <c r="C4552" s="60">
        <v>35243.839999999997</v>
      </c>
      <c r="E4552" s="60">
        <v>38.56</v>
      </c>
      <c r="G4552" s="60">
        <v>2.25</v>
      </c>
      <c r="H4552" s="60">
        <v>66.319999999999993</v>
      </c>
      <c r="I4552" s="60">
        <v>16.75</v>
      </c>
    </row>
    <row r="4553" spans="1:9" x14ac:dyDescent="0.3">
      <c r="A4553" s="60" t="s">
        <v>3228</v>
      </c>
      <c r="B4553" s="60" t="s">
        <v>3229</v>
      </c>
      <c r="C4553" s="60">
        <v>3022.39</v>
      </c>
      <c r="E4553" s="60">
        <v>28.54</v>
      </c>
      <c r="G4553" s="60">
        <v>0.98</v>
      </c>
      <c r="H4553" s="60">
        <v>28.72</v>
      </c>
      <c r="I4553" s="60">
        <v>7.39</v>
      </c>
    </row>
    <row r="4554" spans="1:9" x14ac:dyDescent="0.3">
      <c r="A4554" s="60" t="s">
        <v>3230</v>
      </c>
      <c r="B4554" s="60" t="s">
        <v>3231</v>
      </c>
      <c r="C4554" s="60">
        <v>5329.11</v>
      </c>
      <c r="E4554" s="60">
        <v>18.75</v>
      </c>
      <c r="G4554" s="60">
        <v>2.67</v>
      </c>
      <c r="H4554" s="60">
        <v>19.23</v>
      </c>
      <c r="I4554" s="60">
        <v>4.76</v>
      </c>
    </row>
    <row r="4555" spans="1:9" x14ac:dyDescent="0.3">
      <c r="A4555" s="60" t="s">
        <v>3232</v>
      </c>
      <c r="B4555" s="60" t="s">
        <v>3233</v>
      </c>
      <c r="C4555" s="60">
        <v>6654.65</v>
      </c>
      <c r="E4555" s="60">
        <v>151.06</v>
      </c>
      <c r="G4555" s="60">
        <v>0.9</v>
      </c>
      <c r="H4555" s="60">
        <v>188.35</v>
      </c>
      <c r="I4555" s="60">
        <v>15.66</v>
      </c>
    </row>
    <row r="4556" spans="1:9" x14ac:dyDescent="0.3">
      <c r="A4556" s="60" t="s">
        <v>6664</v>
      </c>
      <c r="B4556" s="60" t="s">
        <v>10030</v>
      </c>
      <c r="C4556" s="60">
        <v>701.24</v>
      </c>
      <c r="E4556" s="60">
        <v>21.3</v>
      </c>
      <c r="G4556" s="60">
        <v>2.0699999999999998</v>
      </c>
      <c r="H4556" s="60">
        <v>21.3</v>
      </c>
      <c r="I4556" s="60">
        <v>10.210000000000001</v>
      </c>
    </row>
    <row r="4557" spans="1:9" x14ac:dyDescent="0.3">
      <c r="A4557" s="60" t="s">
        <v>6665</v>
      </c>
      <c r="B4557" s="60" t="s">
        <v>10031</v>
      </c>
      <c r="C4557" s="60">
        <v>130.69</v>
      </c>
      <c r="E4557" s="60">
        <v>1.81</v>
      </c>
      <c r="G4557" s="60">
        <v>0</v>
      </c>
      <c r="H4557" s="60">
        <v>2.17</v>
      </c>
      <c r="I4557" s="60">
        <v>-19.68</v>
      </c>
    </row>
    <row r="4558" spans="1:9" x14ac:dyDescent="0.3">
      <c r="A4558" s="60" t="s">
        <v>6666</v>
      </c>
      <c r="B4558" s="60" t="s">
        <v>10032</v>
      </c>
      <c r="C4558" s="60">
        <v>111.61</v>
      </c>
      <c r="E4558" s="60">
        <v>0.50209999999999999</v>
      </c>
      <c r="G4558" s="60">
        <v>0</v>
      </c>
      <c r="H4558" s="60">
        <v>0.69</v>
      </c>
      <c r="I4558" s="60">
        <v>-17.2</v>
      </c>
    </row>
    <row r="4559" spans="1:9" x14ac:dyDescent="0.3">
      <c r="A4559" s="60" t="s">
        <v>6667</v>
      </c>
      <c r="B4559" s="60" t="s">
        <v>10033</v>
      </c>
      <c r="C4559" s="60">
        <v>4.2699999999999996</v>
      </c>
      <c r="E4559" s="60">
        <v>0.71</v>
      </c>
      <c r="G4559" s="60">
        <v>0</v>
      </c>
      <c r="H4559" s="60">
        <v>2.2999999999999998</v>
      </c>
      <c r="I4559" s="60">
        <v>-380.44</v>
      </c>
    </row>
    <row r="4560" spans="1:9" x14ac:dyDescent="0.3">
      <c r="A4560" s="60" t="s">
        <v>6668</v>
      </c>
      <c r="B4560" s="60" t="s">
        <v>10034</v>
      </c>
      <c r="C4560" s="60">
        <v>110.93</v>
      </c>
      <c r="E4560" s="60">
        <v>0.34749999999999998</v>
      </c>
      <c r="G4560" s="60">
        <v>0</v>
      </c>
      <c r="H4560" s="60">
        <v>0.59</v>
      </c>
      <c r="I4560" s="60">
        <v>10.88</v>
      </c>
    </row>
    <row r="4561" spans="1:9" x14ac:dyDescent="0.3">
      <c r="A4561" s="60" t="s">
        <v>6669</v>
      </c>
      <c r="B4561" s="60" t="s">
        <v>10035</v>
      </c>
      <c r="C4561" s="60">
        <v>86.86</v>
      </c>
      <c r="E4561" s="60">
        <v>4.3536999999999999</v>
      </c>
      <c r="G4561" s="60">
        <v>0</v>
      </c>
      <c r="H4561" s="60">
        <v>5.87</v>
      </c>
      <c r="I4561" s="60">
        <v>-15.35</v>
      </c>
    </row>
    <row r="4562" spans="1:9" x14ac:dyDescent="0.3">
      <c r="A4562" s="60" t="s">
        <v>6670</v>
      </c>
      <c r="B4562" s="60" t="s">
        <v>10036</v>
      </c>
      <c r="C4562" s="60">
        <v>537.61</v>
      </c>
      <c r="E4562" s="60">
        <v>9.5</v>
      </c>
      <c r="G4562" s="60">
        <v>1.26</v>
      </c>
      <c r="H4562" s="60">
        <v>15.72</v>
      </c>
      <c r="I4562" s="60">
        <v>-2.4500000000000002</v>
      </c>
    </row>
    <row r="4563" spans="1:9" x14ac:dyDescent="0.3">
      <c r="A4563" s="60" t="s">
        <v>3234</v>
      </c>
      <c r="B4563" s="60" t="s">
        <v>3235</v>
      </c>
      <c r="C4563" s="60">
        <v>1344.69</v>
      </c>
      <c r="E4563" s="60">
        <v>27.15</v>
      </c>
      <c r="G4563" s="60">
        <v>0.59</v>
      </c>
      <c r="H4563" s="60">
        <v>40.98</v>
      </c>
      <c r="I4563" s="60">
        <v>18.77</v>
      </c>
    </row>
    <row r="4564" spans="1:9" x14ac:dyDescent="0.3">
      <c r="A4564" s="60" t="s">
        <v>6671</v>
      </c>
      <c r="B4564" s="60" t="s">
        <v>10037</v>
      </c>
      <c r="C4564" s="60">
        <v>352.71</v>
      </c>
      <c r="E4564" s="60">
        <v>11.7</v>
      </c>
      <c r="G4564" s="60">
        <v>1.07</v>
      </c>
      <c r="H4564" s="60">
        <v>15.06</v>
      </c>
      <c r="I4564" s="60">
        <v>30.64</v>
      </c>
    </row>
    <row r="4565" spans="1:9" x14ac:dyDescent="0.3">
      <c r="A4565" s="60" t="s">
        <v>3236</v>
      </c>
      <c r="B4565" s="60" t="s">
        <v>3237</v>
      </c>
      <c r="C4565" s="60">
        <v>4918.7299999999996</v>
      </c>
      <c r="E4565" s="60">
        <v>22.94</v>
      </c>
      <c r="G4565" s="60">
        <v>2.44</v>
      </c>
      <c r="H4565" s="60">
        <v>28.68</v>
      </c>
      <c r="I4565" s="60">
        <v>19.14</v>
      </c>
    </row>
    <row r="4566" spans="1:9" x14ac:dyDescent="0.3">
      <c r="A4566" s="60" t="s">
        <v>3238</v>
      </c>
      <c r="B4566" s="60" t="s">
        <v>3239</v>
      </c>
      <c r="C4566" s="60">
        <v>1117.99</v>
      </c>
      <c r="E4566" s="60">
        <v>14.05</v>
      </c>
      <c r="G4566" s="60">
        <v>3.99</v>
      </c>
      <c r="H4566" s="60">
        <v>24.01</v>
      </c>
      <c r="I4566" s="60">
        <v>10.44</v>
      </c>
    </row>
    <row r="4567" spans="1:9" x14ac:dyDescent="0.3">
      <c r="A4567" s="60" t="s">
        <v>6672</v>
      </c>
      <c r="B4567" s="60" t="s">
        <v>10038</v>
      </c>
      <c r="C4567" s="60">
        <v>1150.43</v>
      </c>
      <c r="E4567" s="60">
        <v>7.24</v>
      </c>
      <c r="G4567" s="60">
        <v>0.42</v>
      </c>
      <c r="H4567" s="60">
        <v>7.8</v>
      </c>
      <c r="I4567" s="60">
        <v>7.19</v>
      </c>
    </row>
    <row r="4568" spans="1:9" x14ac:dyDescent="0.3">
      <c r="A4568" s="60" t="s">
        <v>3240</v>
      </c>
      <c r="B4568" s="60" t="s">
        <v>3241</v>
      </c>
      <c r="C4568" s="60">
        <v>43798.96</v>
      </c>
      <c r="E4568" s="60">
        <v>76.19</v>
      </c>
      <c r="G4568" s="60">
        <v>3.15</v>
      </c>
      <c r="H4568" s="60">
        <v>83.98</v>
      </c>
      <c r="I4568" s="60">
        <v>25.18</v>
      </c>
    </row>
    <row r="4569" spans="1:9" x14ac:dyDescent="0.3">
      <c r="A4569" s="60" t="s">
        <v>6673</v>
      </c>
      <c r="B4569" s="60" t="s">
        <v>10039</v>
      </c>
      <c r="C4569" s="60">
        <v>322.91000000000003</v>
      </c>
      <c r="E4569" s="60">
        <v>5.9</v>
      </c>
      <c r="G4569" s="60">
        <v>0</v>
      </c>
      <c r="H4569" s="60">
        <v>14.42</v>
      </c>
      <c r="I4569" s="60">
        <v>-83.18</v>
      </c>
    </row>
    <row r="4570" spans="1:9" x14ac:dyDescent="0.3">
      <c r="A4570" s="60" t="s">
        <v>3242</v>
      </c>
      <c r="B4570" s="60" t="s">
        <v>3243</v>
      </c>
      <c r="C4570" s="60">
        <v>1680.86</v>
      </c>
      <c r="E4570" s="60">
        <v>16.87</v>
      </c>
      <c r="G4570" s="60">
        <v>0</v>
      </c>
      <c r="H4570" s="60">
        <v>34.94</v>
      </c>
      <c r="I4570" s="60">
        <v>12.75</v>
      </c>
    </row>
    <row r="4571" spans="1:9" x14ac:dyDescent="0.3">
      <c r="A4571" s="60" t="s">
        <v>6674</v>
      </c>
      <c r="B4571" s="60" t="s">
        <v>10040</v>
      </c>
      <c r="C4571" s="60">
        <v>151.56</v>
      </c>
      <c r="E4571" s="60">
        <v>2.2987000000000002</v>
      </c>
      <c r="G4571" s="60">
        <v>0</v>
      </c>
      <c r="H4571" s="60">
        <v>2.65</v>
      </c>
      <c r="I4571" s="60">
        <v>3.22</v>
      </c>
    </row>
    <row r="4572" spans="1:9" x14ac:dyDescent="0.3">
      <c r="A4572" s="60" t="s">
        <v>6675</v>
      </c>
      <c r="B4572" s="60" t="s">
        <v>10041</v>
      </c>
      <c r="C4572" s="60">
        <v>556.29</v>
      </c>
      <c r="E4572" s="60">
        <v>45.65</v>
      </c>
      <c r="G4572" s="60">
        <v>2.19</v>
      </c>
      <c r="H4572" s="60">
        <v>45.65</v>
      </c>
      <c r="I4572" s="60">
        <v>7.56</v>
      </c>
    </row>
    <row r="4573" spans="1:9" x14ac:dyDescent="0.3">
      <c r="A4573" s="60" t="s">
        <v>3244</v>
      </c>
      <c r="B4573" s="60" t="s">
        <v>3245</v>
      </c>
      <c r="C4573" s="60">
        <v>3620.83</v>
      </c>
      <c r="E4573" s="60">
        <v>85.11</v>
      </c>
      <c r="G4573" s="60">
        <v>2.16</v>
      </c>
      <c r="H4573" s="60">
        <v>91.15</v>
      </c>
      <c r="I4573" s="60">
        <v>9.59</v>
      </c>
    </row>
    <row r="4574" spans="1:9" x14ac:dyDescent="0.3">
      <c r="A4574" s="60" t="s">
        <v>6676</v>
      </c>
      <c r="B4574" s="60" t="s">
        <v>10042</v>
      </c>
      <c r="C4574" s="60">
        <v>36.22</v>
      </c>
      <c r="E4574" s="60">
        <v>0.50619999999999998</v>
      </c>
      <c r="G4574" s="60">
        <v>0</v>
      </c>
      <c r="H4574" s="60">
        <v>4.0599999999999996</v>
      </c>
      <c r="I4574" s="60">
        <v>101.72</v>
      </c>
    </row>
    <row r="4575" spans="1:9" x14ac:dyDescent="0.3">
      <c r="A4575" s="60" t="s">
        <v>6677</v>
      </c>
      <c r="B4575" s="60" t="s">
        <v>10043</v>
      </c>
      <c r="C4575" s="60">
        <v>63.2</v>
      </c>
      <c r="E4575" s="60">
        <v>0.54320000000000002</v>
      </c>
      <c r="G4575" s="60">
        <v>0</v>
      </c>
      <c r="H4575" s="60">
        <v>1.35</v>
      </c>
      <c r="I4575" s="60">
        <v>-16.18</v>
      </c>
    </row>
    <row r="4576" spans="1:9" x14ac:dyDescent="0.3">
      <c r="A4576" s="60" t="s">
        <v>3246</v>
      </c>
      <c r="B4576" s="60" t="s">
        <v>3247</v>
      </c>
      <c r="C4576" s="60">
        <v>4549.21</v>
      </c>
      <c r="E4576" s="60">
        <v>86.51</v>
      </c>
      <c r="G4576" s="60">
        <v>1.53</v>
      </c>
      <c r="H4576" s="60">
        <v>87.61</v>
      </c>
      <c r="I4576" s="60">
        <v>22.5</v>
      </c>
    </row>
    <row r="4577" spans="1:9" x14ac:dyDescent="0.3">
      <c r="A4577" s="60" t="s">
        <v>6678</v>
      </c>
      <c r="B4577" s="60" t="s">
        <v>10044</v>
      </c>
      <c r="C4577" s="60">
        <v>655.27</v>
      </c>
      <c r="E4577" s="60">
        <v>20.27</v>
      </c>
      <c r="G4577" s="60">
        <v>0</v>
      </c>
      <c r="H4577" s="60">
        <v>20.99</v>
      </c>
      <c r="I4577" s="60">
        <v>6.8</v>
      </c>
    </row>
    <row r="4578" spans="1:9" x14ac:dyDescent="0.3">
      <c r="A4578" s="60" t="s">
        <v>3248</v>
      </c>
      <c r="B4578" s="60" t="s">
        <v>3249</v>
      </c>
      <c r="C4578" s="60">
        <v>1126.33</v>
      </c>
      <c r="E4578" s="60">
        <v>30.85</v>
      </c>
      <c r="G4578" s="60">
        <v>0</v>
      </c>
      <c r="H4578" s="60">
        <v>51.52</v>
      </c>
      <c r="I4578" s="60">
        <v>17.29</v>
      </c>
    </row>
    <row r="4579" spans="1:9" x14ac:dyDescent="0.3">
      <c r="A4579" s="60" t="s">
        <v>3250</v>
      </c>
      <c r="B4579" s="60" t="s">
        <v>3251</v>
      </c>
      <c r="C4579" s="60">
        <v>3958.69</v>
      </c>
      <c r="E4579" s="60">
        <v>69.78</v>
      </c>
      <c r="G4579" s="60">
        <v>0</v>
      </c>
      <c r="H4579" s="60">
        <v>104.35</v>
      </c>
      <c r="I4579" s="60">
        <v>5.7</v>
      </c>
    </row>
    <row r="4580" spans="1:9" x14ac:dyDescent="0.3">
      <c r="A4580" s="60" t="s">
        <v>6679</v>
      </c>
      <c r="B4580" s="60" t="s">
        <v>10045</v>
      </c>
      <c r="C4580" s="60">
        <v>8.0500000000000007</v>
      </c>
      <c r="E4580" s="60">
        <v>1.87</v>
      </c>
      <c r="G4580" s="60">
        <v>0</v>
      </c>
      <c r="H4580" s="60">
        <v>2.34</v>
      </c>
      <c r="I4580" s="60">
        <v>-0.31</v>
      </c>
    </row>
    <row r="4581" spans="1:9" x14ac:dyDescent="0.3">
      <c r="A4581" s="60" t="s">
        <v>6680</v>
      </c>
      <c r="B4581" s="60" t="s">
        <v>10046</v>
      </c>
      <c r="C4581" s="60">
        <v>3.27</v>
      </c>
      <c r="E4581" s="60">
        <v>0.16</v>
      </c>
      <c r="G4581" s="60">
        <v>0</v>
      </c>
      <c r="H4581" s="60">
        <v>0.77</v>
      </c>
      <c r="I4581" s="60">
        <v>-3.4</v>
      </c>
    </row>
    <row r="4582" spans="1:9" x14ac:dyDescent="0.3">
      <c r="A4582" s="60" t="s">
        <v>6681</v>
      </c>
      <c r="B4582" s="60" t="s">
        <v>10047</v>
      </c>
      <c r="C4582" s="60">
        <v>316.08</v>
      </c>
      <c r="E4582" s="60">
        <v>6.14</v>
      </c>
      <c r="G4582" s="60">
        <v>18.89</v>
      </c>
      <c r="H4582" s="60">
        <v>6.99</v>
      </c>
      <c r="I4582" s="60">
        <v>9.35</v>
      </c>
    </row>
    <row r="4583" spans="1:9" x14ac:dyDescent="0.3">
      <c r="A4583" s="60" t="s">
        <v>6682</v>
      </c>
      <c r="B4583" s="60" t="s">
        <v>10048</v>
      </c>
      <c r="C4583" s="60">
        <v>762.46</v>
      </c>
      <c r="E4583" s="60">
        <v>15.97</v>
      </c>
      <c r="G4583" s="60">
        <v>4.51</v>
      </c>
      <c r="H4583" s="60">
        <v>17.579999999999998</v>
      </c>
      <c r="I4583" s="60">
        <v>-5.4</v>
      </c>
    </row>
    <row r="4584" spans="1:9" x14ac:dyDescent="0.3">
      <c r="A4584" s="60" t="s">
        <v>3252</v>
      </c>
      <c r="B4584" s="60" t="s">
        <v>3253</v>
      </c>
      <c r="C4584" s="60">
        <v>9535.5</v>
      </c>
      <c r="E4584" s="60">
        <v>76.349999999999994</v>
      </c>
      <c r="G4584" s="60">
        <v>2.36</v>
      </c>
      <c r="H4584" s="60">
        <v>80.77</v>
      </c>
      <c r="I4584" s="60">
        <v>15.9</v>
      </c>
    </row>
    <row r="4585" spans="1:9" x14ac:dyDescent="0.3">
      <c r="A4585" s="60" t="s">
        <v>6683</v>
      </c>
      <c r="B4585" s="60" t="s">
        <v>10049</v>
      </c>
      <c r="C4585" s="60">
        <v>12.05</v>
      </c>
      <c r="E4585" s="60">
        <v>3.7</v>
      </c>
      <c r="G4585" s="60">
        <v>0</v>
      </c>
      <c r="H4585" s="60">
        <v>5.44</v>
      </c>
      <c r="I4585" s="60">
        <v>24.79</v>
      </c>
    </row>
    <row r="4586" spans="1:9" x14ac:dyDescent="0.3">
      <c r="A4586" s="60" t="s">
        <v>6684</v>
      </c>
      <c r="B4586" s="60" t="s">
        <v>10050</v>
      </c>
      <c r="C4586" s="60">
        <v>12.28</v>
      </c>
      <c r="E4586" s="60">
        <v>4.0998999999999999</v>
      </c>
      <c r="G4586" s="60">
        <v>0</v>
      </c>
      <c r="H4586" s="60">
        <v>4.7</v>
      </c>
      <c r="I4586" s="60">
        <v>-5.93</v>
      </c>
    </row>
    <row r="4587" spans="1:9" x14ac:dyDescent="0.3">
      <c r="A4587" s="60" t="s">
        <v>3254</v>
      </c>
      <c r="B4587" s="60" t="s">
        <v>3255</v>
      </c>
      <c r="C4587" s="60">
        <v>1192.45</v>
      </c>
      <c r="E4587" s="60">
        <v>18.399999999999999</v>
      </c>
      <c r="G4587" s="60">
        <v>1.3</v>
      </c>
      <c r="H4587" s="60">
        <v>20.61</v>
      </c>
      <c r="I4587" s="60">
        <v>18.8</v>
      </c>
    </row>
    <row r="4588" spans="1:9" x14ac:dyDescent="0.3">
      <c r="A4588" s="60" t="s">
        <v>3256</v>
      </c>
      <c r="B4588" s="60" t="s">
        <v>3257</v>
      </c>
      <c r="C4588" s="60">
        <v>1362.09</v>
      </c>
      <c r="E4588" s="60">
        <v>13.75</v>
      </c>
      <c r="G4588" s="60">
        <v>5.53</v>
      </c>
      <c r="H4588" s="60">
        <v>17.510000000000002</v>
      </c>
      <c r="I4588" s="60">
        <v>6.31</v>
      </c>
    </row>
    <row r="4589" spans="1:9" x14ac:dyDescent="0.3">
      <c r="A4589" s="60" t="s">
        <v>6685</v>
      </c>
      <c r="B4589" s="60" t="s">
        <v>10051</v>
      </c>
      <c r="C4589" s="60">
        <v>37.979999999999997</v>
      </c>
      <c r="E4589" s="60">
        <v>1.23</v>
      </c>
      <c r="G4589" s="60">
        <v>0</v>
      </c>
      <c r="H4589" s="60">
        <v>2.2200000000000002</v>
      </c>
      <c r="I4589" s="60">
        <v>-4.5599999999999996</v>
      </c>
    </row>
    <row r="4590" spans="1:9" x14ac:dyDescent="0.3">
      <c r="A4590" s="60" t="s">
        <v>6686</v>
      </c>
      <c r="B4590" s="60" t="s">
        <v>10052</v>
      </c>
      <c r="C4590" s="60">
        <v>277.38</v>
      </c>
      <c r="E4590" s="60">
        <v>6.45</v>
      </c>
      <c r="G4590" s="60">
        <v>1.55</v>
      </c>
      <c r="H4590" s="60">
        <v>7.02</v>
      </c>
      <c r="I4590" s="60">
        <v>4.01</v>
      </c>
    </row>
    <row r="4591" spans="1:9" x14ac:dyDescent="0.3">
      <c r="A4591" s="60" t="s">
        <v>6687</v>
      </c>
      <c r="B4591" s="60" t="s">
        <v>10053</v>
      </c>
      <c r="C4591" s="60">
        <v>263.60000000000002</v>
      </c>
      <c r="E4591" s="60">
        <v>25.6</v>
      </c>
      <c r="G4591" s="60">
        <v>5.47</v>
      </c>
      <c r="H4591" s="60">
        <v>36.01</v>
      </c>
      <c r="I4591" s="60">
        <v>10.67</v>
      </c>
    </row>
    <row r="4592" spans="1:9" x14ac:dyDescent="0.3">
      <c r="A4592" s="60" t="s">
        <v>6688</v>
      </c>
      <c r="B4592" s="60" t="s">
        <v>10054</v>
      </c>
      <c r="C4592" s="60">
        <v>29.59</v>
      </c>
      <c r="E4592" s="60">
        <v>1.65</v>
      </c>
      <c r="G4592" s="60">
        <v>0</v>
      </c>
      <c r="H4592" s="60">
        <v>3.44</v>
      </c>
      <c r="I4592" s="60">
        <v>-14.29</v>
      </c>
    </row>
    <row r="4593" spans="1:9" x14ac:dyDescent="0.3">
      <c r="A4593" s="60" t="s">
        <v>3258</v>
      </c>
      <c r="B4593" s="60" t="s">
        <v>3259</v>
      </c>
      <c r="C4593" s="60">
        <v>1055.24</v>
      </c>
      <c r="E4593" s="60">
        <v>36.799999999999997</v>
      </c>
      <c r="G4593" s="60">
        <v>0</v>
      </c>
      <c r="H4593" s="60">
        <v>38.97</v>
      </c>
      <c r="I4593" s="60">
        <v>4.9800000000000004</v>
      </c>
    </row>
    <row r="4594" spans="1:9" x14ac:dyDescent="0.3">
      <c r="A4594" s="60" t="s">
        <v>6689</v>
      </c>
      <c r="B4594" s="60" t="s">
        <v>10055</v>
      </c>
      <c r="C4594" s="60">
        <v>257.76</v>
      </c>
      <c r="E4594" s="60">
        <v>11.94</v>
      </c>
      <c r="G4594" s="60">
        <v>0</v>
      </c>
      <c r="H4594" s="60">
        <v>13</v>
      </c>
      <c r="I4594" s="60">
        <v>-9.0299999999999994</v>
      </c>
    </row>
    <row r="4595" spans="1:9" x14ac:dyDescent="0.3">
      <c r="A4595" s="60" t="s">
        <v>3260</v>
      </c>
      <c r="B4595" s="60" t="s">
        <v>3261</v>
      </c>
      <c r="C4595" s="60">
        <v>2426.9899999999998</v>
      </c>
      <c r="E4595" s="60">
        <v>20.3</v>
      </c>
      <c r="G4595" s="60">
        <v>0</v>
      </c>
      <c r="H4595" s="60">
        <v>23.44</v>
      </c>
      <c r="I4595" s="60">
        <v>13.61</v>
      </c>
    </row>
    <row r="4596" spans="1:9" x14ac:dyDescent="0.3">
      <c r="A4596" s="60" t="s">
        <v>6690</v>
      </c>
      <c r="B4596" s="60" t="s">
        <v>10056</v>
      </c>
      <c r="C4596" s="60">
        <v>39.06</v>
      </c>
      <c r="E4596" s="60">
        <v>1.65</v>
      </c>
      <c r="G4596" s="60">
        <v>13.33</v>
      </c>
      <c r="H4596" s="60">
        <v>2.4</v>
      </c>
      <c r="I4596" s="60">
        <v>72.040000000000006</v>
      </c>
    </row>
    <row r="4597" spans="1:9" x14ac:dyDescent="0.3">
      <c r="A4597" s="60" t="s">
        <v>3262</v>
      </c>
      <c r="B4597" s="60" t="s">
        <v>3263</v>
      </c>
      <c r="C4597" s="60">
        <v>51041.02</v>
      </c>
      <c r="E4597" s="60">
        <v>77.73</v>
      </c>
      <c r="G4597" s="60">
        <v>1.34</v>
      </c>
      <c r="H4597" s="60">
        <v>82.87</v>
      </c>
      <c r="I4597" s="60">
        <v>53.12</v>
      </c>
    </row>
    <row r="4598" spans="1:9" x14ac:dyDescent="0.3">
      <c r="A4598" s="60" t="s">
        <v>6691</v>
      </c>
      <c r="B4598" s="60" t="s">
        <v>10057</v>
      </c>
      <c r="C4598" s="60">
        <v>582.79999999999995</v>
      </c>
      <c r="E4598" s="60">
        <v>6.87</v>
      </c>
      <c r="G4598" s="60">
        <v>3.2</v>
      </c>
      <c r="H4598" s="60">
        <v>28.1</v>
      </c>
      <c r="I4598" s="60">
        <v>0.13</v>
      </c>
    </row>
    <row r="4599" spans="1:9" x14ac:dyDescent="0.3">
      <c r="A4599" s="60" t="s">
        <v>3264</v>
      </c>
      <c r="B4599" s="60" t="s">
        <v>3265</v>
      </c>
      <c r="C4599" s="60">
        <v>3651.43</v>
      </c>
      <c r="E4599" s="60">
        <v>10.99</v>
      </c>
      <c r="G4599" s="60">
        <v>0.91</v>
      </c>
      <c r="H4599" s="60">
        <v>12.6</v>
      </c>
      <c r="I4599" s="60">
        <v>14.17</v>
      </c>
    </row>
    <row r="4600" spans="1:9" x14ac:dyDescent="0.3">
      <c r="A4600" s="60" t="s">
        <v>6692</v>
      </c>
      <c r="B4600" s="60" t="s">
        <v>10058</v>
      </c>
      <c r="C4600" s="60">
        <v>24.23</v>
      </c>
      <c r="E4600" s="60">
        <v>1.07</v>
      </c>
      <c r="G4600" s="60">
        <v>0</v>
      </c>
      <c r="H4600" s="60">
        <v>11.81</v>
      </c>
      <c r="I4600" s="60">
        <v>-99.29</v>
      </c>
    </row>
    <row r="4601" spans="1:9" x14ac:dyDescent="0.3">
      <c r="A4601" s="60" t="s">
        <v>6693</v>
      </c>
      <c r="B4601" s="60" t="s">
        <v>10059</v>
      </c>
      <c r="C4601" s="60">
        <v>69.489999999999995</v>
      </c>
      <c r="E4601" s="60">
        <v>6.25</v>
      </c>
      <c r="G4601" s="60">
        <v>0</v>
      </c>
      <c r="H4601" s="60">
        <v>9.5</v>
      </c>
      <c r="I4601" s="60">
        <v>60.93</v>
      </c>
    </row>
    <row r="4602" spans="1:9" x14ac:dyDescent="0.3">
      <c r="A4602" s="60" t="s">
        <v>3266</v>
      </c>
      <c r="B4602" s="60" t="s">
        <v>3267</v>
      </c>
      <c r="C4602" s="60">
        <v>6327.2</v>
      </c>
      <c r="E4602" s="60">
        <v>7.19</v>
      </c>
      <c r="G4602" s="60">
        <v>0</v>
      </c>
      <c r="H4602" s="60">
        <v>10.8</v>
      </c>
      <c r="I4602" s="60">
        <v>12.66</v>
      </c>
    </row>
    <row r="4603" spans="1:9" x14ac:dyDescent="0.3">
      <c r="A4603" s="60" t="s">
        <v>6694</v>
      </c>
      <c r="B4603" s="60" t="s">
        <v>10060</v>
      </c>
      <c r="C4603" s="60">
        <v>22.5</v>
      </c>
      <c r="E4603" s="60">
        <v>0.17</v>
      </c>
      <c r="G4603" s="60">
        <v>0</v>
      </c>
      <c r="H4603" s="60">
        <v>0.25</v>
      </c>
      <c r="I4603" s="60">
        <v>-28.29</v>
      </c>
    </row>
    <row r="4604" spans="1:9" x14ac:dyDescent="0.3">
      <c r="A4604" s="60" t="s">
        <v>3268</v>
      </c>
      <c r="B4604" s="60" t="s">
        <v>3269</v>
      </c>
      <c r="C4604" s="60">
        <v>8436.36</v>
      </c>
      <c r="E4604" s="60">
        <v>17.239999999999998</v>
      </c>
      <c r="G4604" s="60">
        <v>2.2000000000000002</v>
      </c>
      <c r="H4604" s="60">
        <v>17.84</v>
      </c>
      <c r="I4604" s="60">
        <v>13.67</v>
      </c>
    </row>
    <row r="4605" spans="1:9" x14ac:dyDescent="0.3">
      <c r="A4605" s="60" t="s">
        <v>6695</v>
      </c>
      <c r="B4605" s="60" t="s">
        <v>10061</v>
      </c>
      <c r="C4605" s="60">
        <v>33125.54</v>
      </c>
      <c r="E4605" s="60">
        <v>20.954999999999998</v>
      </c>
      <c r="G4605" s="60">
        <v>0</v>
      </c>
      <c r="H4605" s="60">
        <v>25.5</v>
      </c>
      <c r="I4605" s="60">
        <v>10.73</v>
      </c>
    </row>
    <row r="4606" spans="1:9" x14ac:dyDescent="0.3">
      <c r="A4606" s="60" t="s">
        <v>3270</v>
      </c>
      <c r="B4606" s="60" t="s">
        <v>3271</v>
      </c>
      <c r="C4606" s="60">
        <v>2976.42</v>
      </c>
      <c r="E4606" s="60">
        <v>38.25</v>
      </c>
      <c r="G4606" s="60">
        <v>2.72</v>
      </c>
      <c r="H4606" s="60">
        <v>39.65</v>
      </c>
      <c r="I4606" s="60">
        <v>12.38</v>
      </c>
    </row>
    <row r="4607" spans="1:9" x14ac:dyDescent="0.3">
      <c r="A4607" s="60" t="s">
        <v>6696</v>
      </c>
      <c r="B4607" s="60" t="s">
        <v>10062</v>
      </c>
      <c r="C4607" s="60">
        <v>65.33</v>
      </c>
      <c r="E4607" s="60">
        <v>7.05</v>
      </c>
      <c r="G4607" s="60">
        <v>0</v>
      </c>
      <c r="H4607" s="60">
        <v>7.9</v>
      </c>
      <c r="I4607" s="60">
        <v>13.08</v>
      </c>
    </row>
    <row r="4608" spans="1:9" x14ac:dyDescent="0.3">
      <c r="A4608" s="60" t="s">
        <v>6697</v>
      </c>
      <c r="B4608" s="60" t="s">
        <v>10063</v>
      </c>
      <c r="C4608" s="60">
        <v>389.94</v>
      </c>
      <c r="E4608" s="60">
        <v>7.34</v>
      </c>
      <c r="G4608" s="60">
        <v>0</v>
      </c>
      <c r="H4608" s="60">
        <v>9.01</v>
      </c>
      <c r="I4608" s="60">
        <v>-0.38</v>
      </c>
    </row>
    <row r="4609" spans="1:9" x14ac:dyDescent="0.3">
      <c r="A4609" s="60" t="s">
        <v>6698</v>
      </c>
      <c r="B4609" s="60" t="s">
        <v>10064</v>
      </c>
      <c r="C4609" s="60">
        <v>29604.959999999999</v>
      </c>
      <c r="E4609" s="60">
        <v>29.37</v>
      </c>
      <c r="G4609" s="60">
        <v>1.63</v>
      </c>
      <c r="H4609" s="60">
        <v>34.43</v>
      </c>
      <c r="I4609" s="60">
        <v>17.02</v>
      </c>
    </row>
    <row r="4610" spans="1:9" x14ac:dyDescent="0.3">
      <c r="A4610" s="60" t="s">
        <v>3272</v>
      </c>
      <c r="B4610" s="60" t="s">
        <v>3273</v>
      </c>
      <c r="C4610" s="60">
        <v>4590.24</v>
      </c>
      <c r="E4610" s="60">
        <v>44.96</v>
      </c>
      <c r="G4610" s="60">
        <v>7.78</v>
      </c>
      <c r="H4610" s="60">
        <v>52.69</v>
      </c>
      <c r="I4610" s="60">
        <v>18.52</v>
      </c>
    </row>
    <row r="4611" spans="1:9" x14ac:dyDescent="0.3">
      <c r="A4611" s="60" t="s">
        <v>3274</v>
      </c>
      <c r="B4611" s="60" t="s">
        <v>3275</v>
      </c>
      <c r="C4611" s="60">
        <v>1790.63</v>
      </c>
      <c r="E4611" s="60">
        <v>13.93</v>
      </c>
      <c r="G4611" s="60">
        <v>0</v>
      </c>
      <c r="H4611" s="60">
        <v>13.99</v>
      </c>
      <c r="I4611" s="60">
        <v>4.8099999999999996</v>
      </c>
    </row>
    <row r="4612" spans="1:9" x14ac:dyDescent="0.3">
      <c r="A4612" s="60" t="s">
        <v>6699</v>
      </c>
      <c r="B4612" s="60" t="s">
        <v>10065</v>
      </c>
      <c r="C4612" s="60">
        <v>673.07</v>
      </c>
      <c r="E4612" s="60">
        <v>41.71</v>
      </c>
      <c r="G4612" s="60">
        <v>6.71</v>
      </c>
      <c r="H4612" s="60">
        <v>45.33</v>
      </c>
      <c r="I4612" s="60">
        <v>10.16</v>
      </c>
    </row>
    <row r="4613" spans="1:9" x14ac:dyDescent="0.3">
      <c r="A4613" s="60" t="s">
        <v>6700</v>
      </c>
      <c r="B4613" s="60" t="s">
        <v>10066</v>
      </c>
      <c r="C4613" s="60">
        <v>865.8</v>
      </c>
      <c r="E4613" s="60">
        <v>17.78</v>
      </c>
      <c r="G4613" s="60">
        <v>4.05</v>
      </c>
      <c r="H4613" s="60">
        <v>21.01</v>
      </c>
      <c r="I4613" s="60">
        <v>40.5</v>
      </c>
    </row>
    <row r="4614" spans="1:9" x14ac:dyDescent="0.3">
      <c r="A4614" s="60" t="s">
        <v>6701</v>
      </c>
      <c r="B4614" s="60" t="s">
        <v>10067</v>
      </c>
      <c r="C4614" s="60">
        <v>9.58</v>
      </c>
      <c r="E4614" s="60">
        <v>0.3992</v>
      </c>
      <c r="G4614" s="60">
        <v>0</v>
      </c>
      <c r="H4614" s="60">
        <v>0.52</v>
      </c>
      <c r="I4614" s="60">
        <v>-18.850000000000001</v>
      </c>
    </row>
    <row r="4615" spans="1:9" x14ac:dyDescent="0.3">
      <c r="A4615" s="60" t="s">
        <v>135</v>
      </c>
      <c r="B4615" s="60" t="s">
        <v>136</v>
      </c>
      <c r="C4615" s="60">
        <v>16162.04</v>
      </c>
      <c r="E4615" s="60">
        <v>7.4649999999999999</v>
      </c>
      <c r="G4615" s="60">
        <v>6.72</v>
      </c>
      <c r="H4615" s="60">
        <v>10.45</v>
      </c>
      <c r="I4615" s="60">
        <v>10.029999999999999</v>
      </c>
    </row>
    <row r="4616" spans="1:9" x14ac:dyDescent="0.3">
      <c r="A4616" s="60" t="s">
        <v>6702</v>
      </c>
      <c r="B4616" s="60" t="s">
        <v>10068</v>
      </c>
      <c r="C4616" s="60">
        <v>300.89999999999998</v>
      </c>
      <c r="E4616" s="60">
        <v>10.54</v>
      </c>
      <c r="G4616" s="60">
        <v>0</v>
      </c>
      <c r="H4616" s="60">
        <v>10.79</v>
      </c>
      <c r="I4616" s="60">
        <v>4.1399999999999997</v>
      </c>
    </row>
    <row r="4617" spans="1:9" x14ac:dyDescent="0.3">
      <c r="A4617" s="60" t="s">
        <v>3276</v>
      </c>
      <c r="B4617" s="60" t="s">
        <v>3277</v>
      </c>
      <c r="C4617" s="60">
        <v>171248.97</v>
      </c>
      <c r="E4617" s="60">
        <v>114.04</v>
      </c>
      <c r="G4617" s="60">
        <v>3.14</v>
      </c>
      <c r="H4617" s="60">
        <v>127.15</v>
      </c>
      <c r="I4617" s="60">
        <v>11.51</v>
      </c>
    </row>
    <row r="4618" spans="1:9" x14ac:dyDescent="0.3">
      <c r="A4618" s="60" t="s">
        <v>3278</v>
      </c>
      <c r="B4618" s="60" t="s">
        <v>3279</v>
      </c>
      <c r="C4618" s="60">
        <v>3131.25</v>
      </c>
      <c r="E4618" s="60">
        <v>42.05</v>
      </c>
      <c r="G4618" s="60">
        <v>0</v>
      </c>
      <c r="H4618" s="60">
        <v>57.24</v>
      </c>
      <c r="I4618" s="60">
        <v>22.3</v>
      </c>
    </row>
    <row r="4619" spans="1:9" x14ac:dyDescent="0.3">
      <c r="A4619" s="60" t="s">
        <v>3280</v>
      </c>
      <c r="B4619" s="60" t="s">
        <v>3281</v>
      </c>
      <c r="C4619" s="60">
        <v>2349.0100000000002</v>
      </c>
      <c r="E4619" s="60">
        <v>19.670000000000002</v>
      </c>
      <c r="G4619" s="60">
        <v>0</v>
      </c>
      <c r="H4619" s="60">
        <v>19.670000000000002</v>
      </c>
      <c r="I4619" s="60">
        <v>2.46</v>
      </c>
    </row>
    <row r="4620" spans="1:9" x14ac:dyDescent="0.3">
      <c r="A4620" s="60" t="s">
        <v>3282</v>
      </c>
      <c r="B4620" s="60" t="s">
        <v>3283</v>
      </c>
      <c r="C4620" s="60">
        <v>5110.87</v>
      </c>
      <c r="E4620" s="60">
        <v>36.43</v>
      </c>
      <c r="G4620" s="60">
        <v>0</v>
      </c>
      <c r="H4620" s="60">
        <v>44.21</v>
      </c>
      <c r="I4620" s="60">
        <v>12.33</v>
      </c>
    </row>
    <row r="4621" spans="1:9" x14ac:dyDescent="0.3">
      <c r="A4621" s="60" t="s">
        <v>3284</v>
      </c>
      <c r="B4621" s="60" t="s">
        <v>3285</v>
      </c>
      <c r="C4621" s="60">
        <v>8313.0400000000009</v>
      </c>
      <c r="E4621" s="60">
        <v>70.06</v>
      </c>
      <c r="G4621" s="60">
        <v>0.8</v>
      </c>
      <c r="H4621" s="60">
        <v>70.81</v>
      </c>
      <c r="I4621" s="60">
        <v>11.77</v>
      </c>
    </row>
    <row r="4622" spans="1:9" x14ac:dyDescent="0.3">
      <c r="A4622" s="60" t="s">
        <v>3286</v>
      </c>
      <c r="B4622" s="60" t="s">
        <v>3287</v>
      </c>
      <c r="C4622" s="60">
        <v>57598.59</v>
      </c>
      <c r="E4622" s="60">
        <v>145.81</v>
      </c>
      <c r="G4622" s="60">
        <v>0.41</v>
      </c>
      <c r="H4622" s="60">
        <v>159.56</v>
      </c>
      <c r="I4622" s="60">
        <v>14.95</v>
      </c>
    </row>
    <row r="4623" spans="1:9" x14ac:dyDescent="0.3">
      <c r="A4623" s="60" t="s">
        <v>6703</v>
      </c>
      <c r="B4623" s="60" t="s">
        <v>10069</v>
      </c>
      <c r="C4623" s="60">
        <v>1285.33</v>
      </c>
      <c r="E4623" s="60">
        <v>85.37</v>
      </c>
      <c r="G4623" s="60">
        <v>2.11</v>
      </c>
      <c r="H4623" s="60">
        <v>85.37</v>
      </c>
      <c r="I4623" s="60">
        <v>10.58</v>
      </c>
    </row>
    <row r="4624" spans="1:9" x14ac:dyDescent="0.3">
      <c r="A4624" s="60" t="s">
        <v>6704</v>
      </c>
      <c r="B4624" s="60" t="s">
        <v>10070</v>
      </c>
      <c r="C4624" s="60">
        <v>54.74</v>
      </c>
      <c r="E4624" s="60">
        <v>0.52</v>
      </c>
      <c r="G4624" s="60">
        <v>0</v>
      </c>
      <c r="H4624" s="60">
        <v>0.82</v>
      </c>
      <c r="I4624" s="60">
        <v>-19.63</v>
      </c>
    </row>
    <row r="4625" spans="1:9" x14ac:dyDescent="0.3">
      <c r="A4625" s="60" t="s">
        <v>6705</v>
      </c>
      <c r="B4625" s="60" t="s">
        <v>10071</v>
      </c>
      <c r="C4625" s="60">
        <v>601.41999999999996</v>
      </c>
      <c r="E4625" s="60">
        <v>13.6</v>
      </c>
      <c r="G4625" s="60">
        <v>0</v>
      </c>
      <c r="H4625" s="60">
        <v>13.81</v>
      </c>
      <c r="I4625" s="60">
        <v>-9.7799999999999994</v>
      </c>
    </row>
    <row r="4626" spans="1:9" x14ac:dyDescent="0.3">
      <c r="A4626" s="60" t="s">
        <v>93</v>
      </c>
      <c r="B4626" s="60" t="s">
        <v>94</v>
      </c>
      <c r="C4626" s="60">
        <v>44158.96</v>
      </c>
      <c r="E4626" s="60">
        <v>53.59</v>
      </c>
      <c r="G4626" s="60">
        <v>0</v>
      </c>
      <c r="H4626" s="60">
        <v>53.59</v>
      </c>
      <c r="I4626" s="60">
        <v>7.21</v>
      </c>
    </row>
    <row r="4627" spans="1:9" x14ac:dyDescent="0.3">
      <c r="A4627" s="60" t="s">
        <v>6706</v>
      </c>
      <c r="B4627" s="60" t="s">
        <v>10072</v>
      </c>
      <c r="C4627" s="60">
        <v>256.68</v>
      </c>
      <c r="E4627" s="60">
        <v>5.95</v>
      </c>
      <c r="G4627" s="60">
        <v>0</v>
      </c>
      <c r="H4627" s="60">
        <v>7.11</v>
      </c>
      <c r="I4627" s="60">
        <v>-22.85</v>
      </c>
    </row>
    <row r="4628" spans="1:9" x14ac:dyDescent="0.3">
      <c r="A4628" s="60" t="s">
        <v>3288</v>
      </c>
      <c r="B4628" s="60" t="s">
        <v>3289</v>
      </c>
      <c r="C4628" s="60">
        <v>1284.42</v>
      </c>
      <c r="E4628" s="60">
        <v>72.849999999999994</v>
      </c>
      <c r="G4628" s="60">
        <v>1.1000000000000001</v>
      </c>
      <c r="H4628" s="60">
        <v>74.3</v>
      </c>
      <c r="I4628" s="60">
        <v>17.78</v>
      </c>
    </row>
    <row r="4629" spans="1:9" x14ac:dyDescent="0.3">
      <c r="A4629" s="60" t="s">
        <v>6707</v>
      </c>
      <c r="B4629" s="60" t="s">
        <v>10073</v>
      </c>
      <c r="C4629" s="60">
        <v>79.67</v>
      </c>
      <c r="E4629" s="60">
        <v>2.6</v>
      </c>
      <c r="G4629" s="60">
        <v>0</v>
      </c>
      <c r="H4629" s="60">
        <v>12.23</v>
      </c>
      <c r="I4629" s="60">
        <v>-220.14</v>
      </c>
    </row>
    <row r="4630" spans="1:9" x14ac:dyDescent="0.3">
      <c r="A4630" s="60" t="s">
        <v>3290</v>
      </c>
      <c r="B4630" s="60" t="s">
        <v>3291</v>
      </c>
      <c r="C4630" s="60">
        <v>1653.27</v>
      </c>
      <c r="E4630" s="60">
        <v>24.02</v>
      </c>
      <c r="G4630" s="60">
        <v>0</v>
      </c>
      <c r="H4630" s="60">
        <v>24.02</v>
      </c>
      <c r="I4630" s="60">
        <v>270.14</v>
      </c>
    </row>
    <row r="4631" spans="1:9" x14ac:dyDescent="0.3">
      <c r="A4631" s="60" t="s">
        <v>6708</v>
      </c>
      <c r="B4631" s="60" t="s">
        <v>10074</v>
      </c>
      <c r="C4631" s="60">
        <v>1952.7</v>
      </c>
      <c r="E4631" s="60">
        <v>105.54</v>
      </c>
      <c r="G4631" s="60">
        <v>6.71</v>
      </c>
      <c r="H4631" s="60">
        <v>126.19</v>
      </c>
      <c r="I4631" s="60">
        <v>62.97</v>
      </c>
    </row>
    <row r="4632" spans="1:9" x14ac:dyDescent="0.3">
      <c r="A4632" s="60" t="s">
        <v>6709</v>
      </c>
      <c r="B4632" s="60" t="s">
        <v>10075</v>
      </c>
      <c r="C4632" s="60">
        <v>322.10000000000002</v>
      </c>
      <c r="E4632" s="60">
        <v>2.42</v>
      </c>
      <c r="G4632" s="60">
        <v>4.96</v>
      </c>
      <c r="H4632" s="60">
        <v>7.67</v>
      </c>
      <c r="I4632" s="60">
        <v>13.73</v>
      </c>
    </row>
    <row r="4633" spans="1:9" x14ac:dyDescent="0.3">
      <c r="A4633" s="60" t="s">
        <v>6710</v>
      </c>
      <c r="B4633" s="60" t="s">
        <v>10076</v>
      </c>
      <c r="C4633" s="60">
        <v>384.59</v>
      </c>
      <c r="E4633" s="60">
        <v>4.57</v>
      </c>
      <c r="G4633" s="60">
        <v>7</v>
      </c>
      <c r="H4633" s="60">
        <v>8.58</v>
      </c>
      <c r="I4633" s="60">
        <v>8.59</v>
      </c>
    </row>
    <row r="4634" spans="1:9" x14ac:dyDescent="0.3">
      <c r="A4634" s="60" t="s">
        <v>6711</v>
      </c>
      <c r="B4634" s="60" t="s">
        <v>10077</v>
      </c>
      <c r="C4634" s="60">
        <v>16.420000000000002</v>
      </c>
      <c r="E4634" s="60">
        <v>0.41899999999999998</v>
      </c>
      <c r="G4634" s="60">
        <v>0</v>
      </c>
      <c r="H4634" s="60">
        <v>7.79</v>
      </c>
      <c r="I4634" s="60">
        <v>-140.86000000000001</v>
      </c>
    </row>
    <row r="4635" spans="1:9" x14ac:dyDescent="0.3">
      <c r="A4635" s="60" t="s">
        <v>6712</v>
      </c>
      <c r="B4635" s="60" t="s">
        <v>10078</v>
      </c>
      <c r="C4635" s="60">
        <v>9.67</v>
      </c>
      <c r="E4635" s="60">
        <v>1.877</v>
      </c>
      <c r="G4635" s="60">
        <v>0</v>
      </c>
      <c r="H4635" s="60">
        <v>4.3</v>
      </c>
      <c r="I4635" s="60">
        <v>10.67</v>
      </c>
    </row>
    <row r="4636" spans="1:9" x14ac:dyDescent="0.3">
      <c r="A4636" s="60" t="s">
        <v>3292</v>
      </c>
      <c r="B4636" s="60" t="s">
        <v>3293</v>
      </c>
      <c r="C4636" s="60">
        <v>4778.79</v>
      </c>
      <c r="E4636" s="60">
        <v>29.14</v>
      </c>
      <c r="G4636" s="60">
        <v>0</v>
      </c>
      <c r="H4636" s="60">
        <v>38.06</v>
      </c>
      <c r="I4636" s="60">
        <v>9.98</v>
      </c>
    </row>
    <row r="4637" spans="1:9" x14ac:dyDescent="0.3">
      <c r="A4637" s="60" t="s">
        <v>6713</v>
      </c>
      <c r="B4637" s="60" t="s">
        <v>10079</v>
      </c>
      <c r="C4637" s="60">
        <v>781.11</v>
      </c>
      <c r="E4637" s="60">
        <v>5.46</v>
      </c>
      <c r="G4637" s="60">
        <v>8.06</v>
      </c>
      <c r="H4637" s="60">
        <v>13.4</v>
      </c>
      <c r="I4637" s="60">
        <v>18.41</v>
      </c>
    </row>
    <row r="4638" spans="1:9" x14ac:dyDescent="0.3">
      <c r="A4638" s="60" t="s">
        <v>6714</v>
      </c>
      <c r="B4638" s="60" t="s">
        <v>10080</v>
      </c>
      <c r="C4638" s="60">
        <v>21.61</v>
      </c>
      <c r="E4638" s="60">
        <v>6.1</v>
      </c>
      <c r="G4638" s="60">
        <v>0</v>
      </c>
      <c r="H4638" s="60">
        <v>6.14</v>
      </c>
      <c r="I4638" s="60">
        <v>-18.809999999999999</v>
      </c>
    </row>
    <row r="4639" spans="1:9" x14ac:dyDescent="0.3">
      <c r="A4639" s="60" t="s">
        <v>6715</v>
      </c>
      <c r="B4639" s="60" t="s">
        <v>10081</v>
      </c>
      <c r="C4639" s="60">
        <v>14902.23</v>
      </c>
      <c r="E4639" s="60">
        <v>21.1</v>
      </c>
      <c r="G4639" s="60">
        <v>0</v>
      </c>
      <c r="H4639" s="60">
        <v>22.1</v>
      </c>
      <c r="I4639" s="60">
        <v>-77.84</v>
      </c>
    </row>
    <row r="4640" spans="1:9" x14ac:dyDescent="0.3">
      <c r="A4640" s="60" t="s">
        <v>3294</v>
      </c>
      <c r="B4640" s="60" t="s">
        <v>3295</v>
      </c>
      <c r="C4640" s="60">
        <v>109628.32</v>
      </c>
      <c r="E4640" s="60">
        <v>45.81</v>
      </c>
      <c r="G4640" s="60">
        <v>5.05</v>
      </c>
      <c r="H4640" s="60">
        <v>51</v>
      </c>
      <c r="I4640" s="60">
        <v>8.02</v>
      </c>
    </row>
    <row r="4641" spans="1:9" x14ac:dyDescent="0.3">
      <c r="A4641" s="60" t="s">
        <v>6716</v>
      </c>
      <c r="B4641" s="60" t="s">
        <v>10082</v>
      </c>
      <c r="C4641" s="60">
        <v>1160.74</v>
      </c>
      <c r="E4641" s="60">
        <v>9.2100000000000009</v>
      </c>
      <c r="G4641" s="60">
        <v>0</v>
      </c>
      <c r="H4641" s="60">
        <v>16.91</v>
      </c>
      <c r="I4641" s="60">
        <v>-46.28</v>
      </c>
    </row>
    <row r="4642" spans="1:9" x14ac:dyDescent="0.3">
      <c r="A4642" s="60" t="s">
        <v>6717</v>
      </c>
      <c r="B4642" s="60" t="s">
        <v>10083</v>
      </c>
      <c r="C4642" s="60">
        <v>532.88</v>
      </c>
      <c r="E4642" s="60">
        <v>26.2</v>
      </c>
      <c r="G4642" s="60">
        <v>1.68</v>
      </c>
      <c r="H4642" s="60">
        <v>31.3</v>
      </c>
      <c r="I4642" s="60">
        <v>148.27000000000001</v>
      </c>
    </row>
    <row r="4643" spans="1:9" x14ac:dyDescent="0.3">
      <c r="A4643" s="60" t="s">
        <v>3296</v>
      </c>
      <c r="B4643" s="60" t="s">
        <v>3297</v>
      </c>
      <c r="C4643" s="60">
        <v>1294.01</v>
      </c>
      <c r="E4643" s="60">
        <v>26.3</v>
      </c>
      <c r="G4643" s="60">
        <v>0</v>
      </c>
      <c r="H4643" s="60">
        <v>29.2</v>
      </c>
      <c r="I4643" s="60">
        <v>5.05</v>
      </c>
    </row>
    <row r="4644" spans="1:9" x14ac:dyDescent="0.3">
      <c r="A4644" s="60" t="s">
        <v>6718</v>
      </c>
      <c r="B4644" s="60" t="s">
        <v>10084</v>
      </c>
      <c r="C4644" s="60">
        <v>714.51</v>
      </c>
      <c r="E4644" s="60">
        <v>27.5</v>
      </c>
      <c r="G4644" s="60">
        <v>0</v>
      </c>
      <c r="H4644" s="60">
        <v>27.5</v>
      </c>
      <c r="I4644" s="60">
        <v>4.37</v>
      </c>
    </row>
    <row r="4645" spans="1:9" x14ac:dyDescent="0.3">
      <c r="A4645" s="60" t="s">
        <v>6719</v>
      </c>
      <c r="B4645" s="60" t="s">
        <v>10085</v>
      </c>
      <c r="C4645" s="60">
        <v>14.21</v>
      </c>
      <c r="E4645" s="60">
        <v>0.52</v>
      </c>
      <c r="G4645" s="60">
        <v>0</v>
      </c>
      <c r="H4645" s="60">
        <v>0.56999999999999995</v>
      </c>
      <c r="I4645" s="60">
        <v>101.18</v>
      </c>
    </row>
    <row r="4646" spans="1:9" x14ac:dyDescent="0.3">
      <c r="A4646" s="60" t="s">
        <v>3298</v>
      </c>
      <c r="B4646" s="60" t="s">
        <v>3299</v>
      </c>
      <c r="C4646" s="60">
        <v>1856.75</v>
      </c>
      <c r="E4646" s="60">
        <v>11.6</v>
      </c>
      <c r="G4646" s="60">
        <v>0</v>
      </c>
      <c r="H4646" s="60">
        <v>14.3</v>
      </c>
      <c r="I4646" s="60">
        <v>12.73</v>
      </c>
    </row>
    <row r="4647" spans="1:9" x14ac:dyDescent="0.3">
      <c r="A4647" s="60" t="s">
        <v>6720</v>
      </c>
      <c r="B4647" s="60" t="s">
        <v>10086</v>
      </c>
      <c r="C4647" s="60">
        <v>254.43</v>
      </c>
      <c r="E4647" s="60">
        <v>9.98</v>
      </c>
      <c r="G4647" s="60">
        <v>0</v>
      </c>
      <c r="H4647" s="60">
        <v>10.119999999999999</v>
      </c>
      <c r="I4647" s="60">
        <v>-24.21</v>
      </c>
    </row>
    <row r="4648" spans="1:9" x14ac:dyDescent="0.3">
      <c r="A4648" s="60" t="s">
        <v>6721</v>
      </c>
      <c r="B4648" s="60" t="s">
        <v>10087</v>
      </c>
      <c r="C4648" s="60">
        <v>504.03</v>
      </c>
      <c r="E4648" s="60">
        <v>14.94</v>
      </c>
      <c r="G4648" s="60">
        <v>0</v>
      </c>
      <c r="H4648" s="60">
        <v>22.67</v>
      </c>
      <c r="I4648" s="60">
        <v>-24.14</v>
      </c>
    </row>
    <row r="4649" spans="1:9" x14ac:dyDescent="0.3">
      <c r="A4649" s="60" t="s">
        <v>6722</v>
      </c>
      <c r="B4649" s="60" t="s">
        <v>10088</v>
      </c>
      <c r="C4649" s="60">
        <v>38.119999999999997</v>
      </c>
      <c r="E4649" s="60">
        <v>4.55</v>
      </c>
      <c r="G4649" s="60">
        <v>0</v>
      </c>
      <c r="H4649" s="60">
        <v>10.9</v>
      </c>
      <c r="I4649" s="60">
        <v>-119.76</v>
      </c>
    </row>
    <row r="4650" spans="1:9" x14ac:dyDescent="0.3">
      <c r="A4650" s="60" t="s">
        <v>6723</v>
      </c>
      <c r="B4650" s="60" t="s">
        <v>10089</v>
      </c>
      <c r="C4650" s="60">
        <v>2310.4</v>
      </c>
      <c r="E4650" s="60">
        <v>290.58</v>
      </c>
      <c r="G4650" s="60">
        <v>0.11</v>
      </c>
      <c r="H4650" s="60">
        <v>304.5</v>
      </c>
      <c r="I4650" s="60">
        <v>79.66</v>
      </c>
    </row>
    <row r="4651" spans="1:9" x14ac:dyDescent="0.3">
      <c r="A4651" s="60" t="s">
        <v>6724</v>
      </c>
      <c r="B4651" s="60" t="s">
        <v>10090</v>
      </c>
      <c r="C4651" s="60">
        <v>18.84</v>
      </c>
      <c r="E4651" s="60">
        <v>0.24610000000000001</v>
      </c>
      <c r="G4651" s="60">
        <v>0</v>
      </c>
      <c r="H4651" s="60">
        <v>1.45</v>
      </c>
      <c r="I4651" s="60">
        <v>-51.77</v>
      </c>
    </row>
    <row r="4652" spans="1:9" x14ac:dyDescent="0.3">
      <c r="A4652" s="60" t="s">
        <v>3300</v>
      </c>
      <c r="B4652" s="60" t="s">
        <v>3301</v>
      </c>
      <c r="C4652" s="60">
        <v>1313.84</v>
      </c>
      <c r="E4652" s="60">
        <v>12.35</v>
      </c>
      <c r="G4652" s="60">
        <v>0</v>
      </c>
      <c r="H4652" s="60">
        <v>14.27</v>
      </c>
      <c r="I4652" s="60">
        <v>8.3000000000000007</v>
      </c>
    </row>
    <row r="4653" spans="1:9" x14ac:dyDescent="0.3">
      <c r="A4653" s="60" t="s">
        <v>6725</v>
      </c>
      <c r="B4653" s="60" t="s">
        <v>10091</v>
      </c>
      <c r="C4653" s="60">
        <v>198.2</v>
      </c>
      <c r="E4653" s="60">
        <v>12.42</v>
      </c>
      <c r="G4653" s="60">
        <v>11.59</v>
      </c>
      <c r="H4653" s="60">
        <v>12.47</v>
      </c>
      <c r="I4653" s="60">
        <v>11.06</v>
      </c>
    </row>
    <row r="4654" spans="1:9" x14ac:dyDescent="0.3">
      <c r="A4654" s="60" t="s">
        <v>3302</v>
      </c>
      <c r="B4654" s="60" t="s">
        <v>3303</v>
      </c>
      <c r="C4654" s="60">
        <v>3562.65</v>
      </c>
      <c r="E4654" s="60">
        <v>61.53</v>
      </c>
      <c r="G4654" s="60">
        <v>0</v>
      </c>
      <c r="H4654" s="60">
        <v>82.04</v>
      </c>
      <c r="I4654" s="60">
        <v>112.05</v>
      </c>
    </row>
    <row r="4655" spans="1:9" x14ac:dyDescent="0.3">
      <c r="A4655" s="60" t="s">
        <v>6726</v>
      </c>
      <c r="B4655" s="60" t="s">
        <v>10092</v>
      </c>
      <c r="C4655" s="60">
        <v>2430.44</v>
      </c>
      <c r="E4655" s="60">
        <v>39.200000000000003</v>
      </c>
      <c r="G4655" s="60">
        <v>0.92</v>
      </c>
      <c r="H4655" s="60">
        <v>39.54</v>
      </c>
      <c r="I4655" s="60">
        <v>9.9</v>
      </c>
    </row>
    <row r="4656" spans="1:9" x14ac:dyDescent="0.3">
      <c r="A4656" s="60" t="s">
        <v>6727</v>
      </c>
      <c r="B4656" s="60" t="s">
        <v>10093</v>
      </c>
      <c r="C4656" s="60">
        <v>542.41</v>
      </c>
      <c r="E4656" s="60">
        <v>26.09</v>
      </c>
      <c r="G4656" s="60">
        <v>0</v>
      </c>
      <c r="H4656" s="60">
        <v>26.81</v>
      </c>
      <c r="I4656" s="60">
        <v>0.77</v>
      </c>
    </row>
    <row r="4657" spans="1:9" x14ac:dyDescent="0.3">
      <c r="A4657" s="60" t="s">
        <v>6728</v>
      </c>
      <c r="B4657" s="60" t="s">
        <v>10094</v>
      </c>
      <c r="C4657" s="60">
        <v>103.33</v>
      </c>
      <c r="E4657" s="60">
        <v>12.98</v>
      </c>
      <c r="G4657" s="60">
        <v>1.23</v>
      </c>
      <c r="H4657" s="60">
        <v>12.98</v>
      </c>
      <c r="I4657" s="60">
        <v>8.17</v>
      </c>
    </row>
    <row r="4658" spans="1:9" x14ac:dyDescent="0.3">
      <c r="A4658" s="60" t="s">
        <v>6729</v>
      </c>
      <c r="B4658" s="60" t="s">
        <v>10095</v>
      </c>
      <c r="C4658" s="60">
        <v>70.47</v>
      </c>
      <c r="E4658" s="60">
        <v>1.4</v>
      </c>
      <c r="G4658" s="60">
        <v>0</v>
      </c>
      <c r="H4658" s="60">
        <v>1.62</v>
      </c>
      <c r="I4658" s="60">
        <v>-253.29</v>
      </c>
    </row>
    <row r="4659" spans="1:9" x14ac:dyDescent="0.3">
      <c r="A4659" s="60" t="s">
        <v>6730</v>
      </c>
      <c r="B4659" s="60" t="s">
        <v>10096</v>
      </c>
      <c r="C4659" s="60">
        <v>46.37</v>
      </c>
      <c r="E4659" s="60">
        <v>4.5</v>
      </c>
      <c r="G4659" s="60">
        <v>0</v>
      </c>
      <c r="H4659" s="60">
        <v>9</v>
      </c>
      <c r="I4659" s="60">
        <v>-3.48</v>
      </c>
    </row>
    <row r="4660" spans="1:9" x14ac:dyDescent="0.3">
      <c r="A4660" s="60" t="s">
        <v>3304</v>
      </c>
      <c r="B4660" s="60" t="s">
        <v>3305</v>
      </c>
      <c r="C4660" s="60">
        <v>3080.29</v>
      </c>
      <c r="E4660" s="60">
        <v>35.24</v>
      </c>
      <c r="G4660" s="60">
        <v>2.84</v>
      </c>
      <c r="H4660" s="60">
        <v>40.380000000000003</v>
      </c>
      <c r="I4660" s="60">
        <v>4.2699999999999996</v>
      </c>
    </row>
    <row r="4661" spans="1:9" x14ac:dyDescent="0.3">
      <c r="A4661" s="60" t="s">
        <v>6731</v>
      </c>
      <c r="B4661" s="60" t="s">
        <v>10097</v>
      </c>
      <c r="C4661" s="60">
        <v>295.31</v>
      </c>
      <c r="E4661" s="60">
        <v>12.05</v>
      </c>
      <c r="G4661" s="60">
        <v>0</v>
      </c>
      <c r="H4661" s="60">
        <v>14.48</v>
      </c>
      <c r="I4661" s="60">
        <v>7.94</v>
      </c>
    </row>
    <row r="4662" spans="1:9" x14ac:dyDescent="0.3">
      <c r="A4662" s="60" t="s">
        <v>3306</v>
      </c>
      <c r="B4662" s="60" t="s">
        <v>3307</v>
      </c>
      <c r="C4662" s="60">
        <v>1179</v>
      </c>
      <c r="E4662" s="60">
        <v>100</v>
      </c>
      <c r="G4662" s="60">
        <v>0</v>
      </c>
      <c r="H4662" s="60">
        <v>116.79</v>
      </c>
      <c r="I4662" s="60">
        <v>26.82</v>
      </c>
    </row>
    <row r="4663" spans="1:9" x14ac:dyDescent="0.3">
      <c r="A4663" s="60" t="s">
        <v>3308</v>
      </c>
      <c r="B4663" s="60" t="s">
        <v>3309</v>
      </c>
      <c r="C4663" s="60">
        <v>2034.36</v>
      </c>
      <c r="E4663" s="60">
        <v>69.209999999999994</v>
      </c>
      <c r="G4663" s="60">
        <v>0</v>
      </c>
      <c r="H4663" s="60">
        <v>69.209999999999994</v>
      </c>
      <c r="I4663" s="60">
        <v>65.45</v>
      </c>
    </row>
    <row r="4664" spans="1:9" x14ac:dyDescent="0.3">
      <c r="A4664" s="60" t="s">
        <v>6732</v>
      </c>
      <c r="B4664" s="60" t="s">
        <v>10098</v>
      </c>
      <c r="C4664" s="60">
        <v>9120.91</v>
      </c>
      <c r="E4664" s="60">
        <v>50.44</v>
      </c>
      <c r="G4664" s="60">
        <v>7.22</v>
      </c>
      <c r="H4664" s="60">
        <v>50.44</v>
      </c>
      <c r="I4664" s="60">
        <v>0.24</v>
      </c>
    </row>
    <row r="4665" spans="1:9" x14ac:dyDescent="0.3">
      <c r="A4665" s="60" t="s">
        <v>6733</v>
      </c>
      <c r="B4665" s="60" t="s">
        <v>10099</v>
      </c>
      <c r="C4665" s="60">
        <v>5400</v>
      </c>
      <c r="E4665" s="60">
        <v>9</v>
      </c>
      <c r="G4665" s="60">
        <v>0</v>
      </c>
      <c r="H4665" s="60">
        <v>23</v>
      </c>
      <c r="I4665" s="60">
        <v>-0.54</v>
      </c>
    </row>
    <row r="4666" spans="1:9" x14ac:dyDescent="0.3">
      <c r="A4666" s="60" t="s">
        <v>3310</v>
      </c>
      <c r="B4666" s="60" t="s">
        <v>3311</v>
      </c>
      <c r="C4666" s="60">
        <v>30990.79</v>
      </c>
      <c r="E4666" s="60">
        <v>42.18</v>
      </c>
      <c r="G4666" s="60">
        <v>3.22</v>
      </c>
      <c r="H4666" s="60">
        <v>43.59</v>
      </c>
      <c r="I4666" s="60">
        <v>13.16</v>
      </c>
    </row>
    <row r="4667" spans="1:9" x14ac:dyDescent="0.3">
      <c r="A4667" s="60" t="s">
        <v>6734</v>
      </c>
      <c r="B4667" s="60" t="s">
        <v>10100</v>
      </c>
      <c r="C4667" s="60">
        <v>160.07</v>
      </c>
      <c r="E4667" s="60">
        <v>6.75</v>
      </c>
      <c r="G4667" s="60">
        <v>0</v>
      </c>
      <c r="H4667" s="60">
        <v>13.53</v>
      </c>
      <c r="I4667" s="60">
        <v>2.73</v>
      </c>
    </row>
    <row r="4668" spans="1:9" x14ac:dyDescent="0.3">
      <c r="A4668" s="60" t="s">
        <v>6735</v>
      </c>
      <c r="B4668" s="60" t="s">
        <v>10101</v>
      </c>
      <c r="C4668" s="60">
        <v>67.63</v>
      </c>
      <c r="E4668" s="60">
        <v>8.65</v>
      </c>
      <c r="G4668" s="60">
        <v>0</v>
      </c>
      <c r="H4668" s="60">
        <v>16.63</v>
      </c>
      <c r="I4668" s="60">
        <v>-57.62</v>
      </c>
    </row>
    <row r="4669" spans="1:9" x14ac:dyDescent="0.3">
      <c r="A4669" s="60" t="s">
        <v>3312</v>
      </c>
      <c r="B4669" s="60" t="s">
        <v>3313</v>
      </c>
      <c r="C4669" s="60">
        <v>7400.15</v>
      </c>
      <c r="E4669" s="60">
        <v>50.79</v>
      </c>
      <c r="G4669" s="60">
        <v>0</v>
      </c>
      <c r="H4669" s="60">
        <v>86.88</v>
      </c>
      <c r="I4669" s="60">
        <v>12.67</v>
      </c>
    </row>
    <row r="4670" spans="1:9" x14ac:dyDescent="0.3">
      <c r="A4670" s="60" t="s">
        <v>6736</v>
      </c>
      <c r="B4670" s="60" t="s">
        <v>10102</v>
      </c>
      <c r="C4670" s="60">
        <v>795.7</v>
      </c>
      <c r="E4670" s="60">
        <v>19.37</v>
      </c>
      <c r="G4670" s="60">
        <v>3.1</v>
      </c>
      <c r="H4670" s="60">
        <v>21.05</v>
      </c>
      <c r="I4670" s="60">
        <v>4.92</v>
      </c>
    </row>
    <row r="4671" spans="1:9" x14ac:dyDescent="0.3">
      <c r="A4671" s="60" t="s">
        <v>6737</v>
      </c>
      <c r="B4671" s="60" t="s">
        <v>10103</v>
      </c>
      <c r="C4671" s="60">
        <v>0.98</v>
      </c>
      <c r="E4671" s="60">
        <v>2.01E-2</v>
      </c>
      <c r="G4671" s="60">
        <v>0</v>
      </c>
      <c r="H4671" s="60">
        <v>1.75</v>
      </c>
      <c r="I4671" s="60">
        <v>-92.77</v>
      </c>
    </row>
    <row r="4672" spans="1:9" x14ac:dyDescent="0.3">
      <c r="A4672" s="60" t="s">
        <v>6738</v>
      </c>
      <c r="B4672" s="60" t="s">
        <v>10104</v>
      </c>
      <c r="C4672" s="60">
        <v>21.53</v>
      </c>
      <c r="E4672" s="60">
        <v>0.10100000000000001</v>
      </c>
      <c r="G4672" s="60">
        <v>0</v>
      </c>
      <c r="H4672" s="60">
        <v>0.18</v>
      </c>
      <c r="I4672" s="60">
        <v>197.43</v>
      </c>
    </row>
    <row r="4673" spans="1:9" x14ac:dyDescent="0.3">
      <c r="A4673" s="60" t="s">
        <v>3314</v>
      </c>
      <c r="B4673" s="60" t="s">
        <v>3315</v>
      </c>
      <c r="C4673" s="60">
        <v>6893.57</v>
      </c>
      <c r="E4673" s="60">
        <v>27.51</v>
      </c>
      <c r="G4673" s="60">
        <v>0</v>
      </c>
      <c r="H4673" s="60">
        <v>29.5</v>
      </c>
      <c r="I4673" s="60">
        <v>11.03</v>
      </c>
    </row>
    <row r="4674" spans="1:9" x14ac:dyDescent="0.3">
      <c r="A4674" s="60" t="s">
        <v>3316</v>
      </c>
      <c r="B4674" s="60" t="s">
        <v>3317</v>
      </c>
      <c r="C4674" s="60">
        <v>2254.0100000000002</v>
      </c>
      <c r="E4674" s="60">
        <v>33.33</v>
      </c>
      <c r="G4674" s="60">
        <v>2.76</v>
      </c>
      <c r="H4674" s="60">
        <v>33.33</v>
      </c>
      <c r="I4674" s="60">
        <v>7.57</v>
      </c>
    </row>
    <row r="4675" spans="1:9" x14ac:dyDescent="0.3">
      <c r="A4675" s="60" t="s">
        <v>6739</v>
      </c>
      <c r="B4675" s="60" t="s">
        <v>10105</v>
      </c>
      <c r="C4675" s="60">
        <v>101.84</v>
      </c>
      <c r="E4675" s="60">
        <v>1.96</v>
      </c>
      <c r="G4675" s="60">
        <v>0</v>
      </c>
      <c r="H4675" s="60">
        <v>2.12</v>
      </c>
      <c r="I4675" s="60">
        <v>-22.89</v>
      </c>
    </row>
    <row r="4676" spans="1:9" x14ac:dyDescent="0.3">
      <c r="A4676" s="60" t="s">
        <v>3318</v>
      </c>
      <c r="B4676" s="60" t="s">
        <v>3319</v>
      </c>
      <c r="C4676" s="60">
        <v>3955.64</v>
      </c>
      <c r="E4676" s="60">
        <v>25.98</v>
      </c>
      <c r="G4676" s="60">
        <v>1.69</v>
      </c>
      <c r="H4676" s="60">
        <v>27.27</v>
      </c>
      <c r="I4676" s="60">
        <v>11.37</v>
      </c>
    </row>
    <row r="4677" spans="1:9" x14ac:dyDescent="0.3">
      <c r="A4677" s="60" t="s">
        <v>6740</v>
      </c>
      <c r="B4677" s="60" t="s">
        <v>10106</v>
      </c>
      <c r="C4677" s="60">
        <v>466.28</v>
      </c>
      <c r="E4677" s="60">
        <v>12.8</v>
      </c>
      <c r="G4677" s="60">
        <v>1.37</v>
      </c>
      <c r="H4677" s="60">
        <v>17.5</v>
      </c>
      <c r="I4677" s="60">
        <v>124.45</v>
      </c>
    </row>
    <row r="4678" spans="1:9" x14ac:dyDescent="0.3">
      <c r="A4678" s="60" t="s">
        <v>3320</v>
      </c>
      <c r="B4678" s="60" t="s">
        <v>3321</v>
      </c>
      <c r="C4678" s="60">
        <v>1218.8599999999999</v>
      </c>
      <c r="E4678" s="60">
        <v>26.26</v>
      </c>
      <c r="G4678" s="60">
        <v>3.05</v>
      </c>
      <c r="H4678" s="60">
        <v>28.12</v>
      </c>
      <c r="I4678" s="60">
        <v>1.68</v>
      </c>
    </row>
    <row r="4679" spans="1:9" x14ac:dyDescent="0.3">
      <c r="A4679" s="60" t="s">
        <v>6741</v>
      </c>
      <c r="B4679" s="60" t="s">
        <v>10107</v>
      </c>
      <c r="C4679" s="60">
        <v>71.86</v>
      </c>
      <c r="E4679" s="60">
        <v>10.25</v>
      </c>
      <c r="G4679" s="60">
        <v>0</v>
      </c>
      <c r="H4679" s="60">
        <v>11.77</v>
      </c>
      <c r="I4679" s="60">
        <v>11.14</v>
      </c>
    </row>
    <row r="4680" spans="1:9" x14ac:dyDescent="0.3">
      <c r="A4680" s="60" t="s">
        <v>6742</v>
      </c>
      <c r="B4680" s="60" t="s">
        <v>10108</v>
      </c>
      <c r="C4680" s="60">
        <v>99.5</v>
      </c>
      <c r="E4680" s="60">
        <v>3.25</v>
      </c>
      <c r="G4680" s="60">
        <v>0</v>
      </c>
      <c r="H4680" s="60">
        <v>6.98</v>
      </c>
      <c r="I4680" s="60">
        <v>-104.43</v>
      </c>
    </row>
    <row r="4681" spans="1:9" x14ac:dyDescent="0.3">
      <c r="A4681" s="60" t="s">
        <v>3322</v>
      </c>
      <c r="B4681" s="60" t="s">
        <v>3323</v>
      </c>
      <c r="C4681" s="60">
        <v>17885.02</v>
      </c>
      <c r="E4681" s="60">
        <v>73.47</v>
      </c>
      <c r="G4681" s="60">
        <v>2.94</v>
      </c>
      <c r="H4681" s="60">
        <v>78.34</v>
      </c>
      <c r="I4681" s="60">
        <v>24.78</v>
      </c>
    </row>
    <row r="4682" spans="1:9" x14ac:dyDescent="0.3">
      <c r="A4682" s="60" t="s">
        <v>6743</v>
      </c>
      <c r="B4682" s="60" t="s">
        <v>10109</v>
      </c>
      <c r="C4682" s="60">
        <v>669.09</v>
      </c>
      <c r="E4682" s="60">
        <v>10.27</v>
      </c>
      <c r="G4682" s="60">
        <v>1.75</v>
      </c>
      <c r="H4682" s="60">
        <v>10.67</v>
      </c>
      <c r="I4682" s="60">
        <v>-24.89</v>
      </c>
    </row>
    <row r="4683" spans="1:9" x14ac:dyDescent="0.3">
      <c r="A4683" s="60" t="s">
        <v>3324</v>
      </c>
      <c r="B4683" s="60" t="s">
        <v>3325</v>
      </c>
      <c r="C4683" s="60">
        <v>35736</v>
      </c>
      <c r="E4683" s="60">
        <v>44.67</v>
      </c>
      <c r="G4683" s="60">
        <v>3.86</v>
      </c>
      <c r="H4683" s="60">
        <v>48.28</v>
      </c>
      <c r="I4683" s="60">
        <v>11.71</v>
      </c>
    </row>
    <row r="4684" spans="1:9" x14ac:dyDescent="0.3">
      <c r="A4684" s="60" t="s">
        <v>6744</v>
      </c>
      <c r="B4684" s="60" t="s">
        <v>10110</v>
      </c>
      <c r="C4684" s="60">
        <v>6781.5</v>
      </c>
      <c r="E4684" s="60">
        <v>3.37</v>
      </c>
      <c r="G4684" s="60">
        <v>0</v>
      </c>
      <c r="H4684" s="60">
        <v>3.63</v>
      </c>
      <c r="I4684" s="60">
        <v>3.78</v>
      </c>
    </row>
    <row r="4685" spans="1:9" x14ac:dyDescent="0.3">
      <c r="A4685" s="60" t="s">
        <v>6745</v>
      </c>
      <c r="B4685" s="60" t="s">
        <v>10111</v>
      </c>
      <c r="C4685" s="60">
        <v>306.05</v>
      </c>
      <c r="E4685" s="60">
        <v>9.75</v>
      </c>
      <c r="G4685" s="60">
        <v>0</v>
      </c>
      <c r="H4685" s="60">
        <v>10.83</v>
      </c>
      <c r="I4685" s="60">
        <v>10.89</v>
      </c>
    </row>
    <row r="4686" spans="1:9" x14ac:dyDescent="0.3">
      <c r="A4686" s="60" t="s">
        <v>6746</v>
      </c>
      <c r="B4686" s="60" t="s">
        <v>10112</v>
      </c>
      <c r="C4686" s="60">
        <v>966.9</v>
      </c>
      <c r="E4686" s="60">
        <v>21.25</v>
      </c>
      <c r="G4686" s="60">
        <v>0</v>
      </c>
      <c r="H4686" s="60">
        <v>21.78</v>
      </c>
      <c r="I4686" s="60">
        <v>10.3</v>
      </c>
    </row>
    <row r="4687" spans="1:9" x14ac:dyDescent="0.3">
      <c r="A4687" s="60" t="s">
        <v>6747</v>
      </c>
      <c r="B4687" s="60" t="s">
        <v>10113</v>
      </c>
      <c r="C4687" s="60">
        <v>780</v>
      </c>
      <c r="E4687" s="60">
        <v>8.15</v>
      </c>
      <c r="G4687" s="60">
        <v>3.22</v>
      </c>
      <c r="H4687" s="60">
        <v>8.3000000000000007</v>
      </c>
      <c r="I4687" s="60">
        <v>9.8699999999999992</v>
      </c>
    </row>
    <row r="4688" spans="1:9" x14ac:dyDescent="0.3">
      <c r="A4688" s="60" t="s">
        <v>6748</v>
      </c>
      <c r="B4688" s="60" t="s">
        <v>10114</v>
      </c>
      <c r="C4688" s="60">
        <v>11.38</v>
      </c>
      <c r="E4688" s="60">
        <v>3.24</v>
      </c>
      <c r="G4688" s="60">
        <v>0</v>
      </c>
      <c r="H4688" s="60">
        <v>4</v>
      </c>
      <c r="I4688" s="60">
        <v>4</v>
      </c>
    </row>
    <row r="4689" spans="1:9" x14ac:dyDescent="0.3">
      <c r="A4689" s="60" t="s">
        <v>6749</v>
      </c>
      <c r="B4689" s="60" t="s">
        <v>10115</v>
      </c>
      <c r="C4689" s="60">
        <v>196.03</v>
      </c>
      <c r="E4689" s="60">
        <v>0.376</v>
      </c>
      <c r="G4689" s="60">
        <v>0</v>
      </c>
      <c r="H4689" s="60">
        <v>0.57999999999999996</v>
      </c>
      <c r="I4689" s="60">
        <v>-69.75</v>
      </c>
    </row>
    <row r="4690" spans="1:9" x14ac:dyDescent="0.3">
      <c r="A4690" s="60" t="s">
        <v>3326</v>
      </c>
      <c r="B4690" s="60" t="s">
        <v>3327</v>
      </c>
      <c r="C4690" s="60">
        <v>1400.5</v>
      </c>
      <c r="E4690" s="60">
        <v>18.829999999999998</v>
      </c>
      <c r="G4690" s="60">
        <v>9.56</v>
      </c>
      <c r="H4690" s="60">
        <v>20.82</v>
      </c>
      <c r="I4690" s="60">
        <v>11.39</v>
      </c>
    </row>
    <row r="4691" spans="1:9" x14ac:dyDescent="0.3">
      <c r="A4691" s="60" t="s">
        <v>3328</v>
      </c>
      <c r="B4691" s="60" t="s">
        <v>3329</v>
      </c>
      <c r="C4691" s="60">
        <v>5682.15</v>
      </c>
      <c r="E4691" s="60">
        <v>31.05</v>
      </c>
      <c r="G4691" s="60">
        <v>0</v>
      </c>
      <c r="H4691" s="60">
        <v>35.43</v>
      </c>
      <c r="I4691" s="60">
        <v>16.649999999999999</v>
      </c>
    </row>
    <row r="4692" spans="1:9" x14ac:dyDescent="0.3">
      <c r="A4692" s="60" t="s">
        <v>6750</v>
      </c>
      <c r="B4692" s="60" t="b">
        <v>1</v>
      </c>
      <c r="C4692" s="60">
        <v>1083.6500000000001</v>
      </c>
      <c r="E4692" s="60">
        <v>12.68</v>
      </c>
      <c r="G4692" s="60">
        <v>0</v>
      </c>
      <c r="H4692" s="60">
        <v>12.68</v>
      </c>
      <c r="I4692" s="60">
        <v>-22.29</v>
      </c>
    </row>
    <row r="4693" spans="1:9" x14ac:dyDescent="0.3">
      <c r="A4693" s="60" t="s">
        <v>6751</v>
      </c>
      <c r="B4693" s="60" t="s">
        <v>10116</v>
      </c>
      <c r="C4693" s="60">
        <v>487.08</v>
      </c>
      <c r="E4693" s="60">
        <v>16.649999999999999</v>
      </c>
      <c r="G4693" s="60">
        <v>0</v>
      </c>
      <c r="H4693" s="60">
        <v>17.18</v>
      </c>
      <c r="I4693" s="60">
        <v>-18.18</v>
      </c>
    </row>
    <row r="4694" spans="1:9" x14ac:dyDescent="0.3">
      <c r="A4694" s="60" t="s">
        <v>6752</v>
      </c>
      <c r="B4694" s="60" t="s">
        <v>10117</v>
      </c>
      <c r="C4694" s="60">
        <v>13.59</v>
      </c>
      <c r="E4694" s="60">
        <v>0.11990000000000001</v>
      </c>
      <c r="G4694" s="60">
        <v>0</v>
      </c>
      <c r="H4694" s="60">
        <v>0.19</v>
      </c>
      <c r="I4694" s="60">
        <v>-1719.03</v>
      </c>
    </row>
    <row r="4695" spans="1:9" x14ac:dyDescent="0.3">
      <c r="A4695" s="60" t="s">
        <v>3330</v>
      </c>
      <c r="B4695" s="60" t="s">
        <v>3331</v>
      </c>
      <c r="C4695" s="60">
        <v>31763.48</v>
      </c>
      <c r="E4695" s="60">
        <v>111.82</v>
      </c>
      <c r="G4695" s="60">
        <v>2.4</v>
      </c>
      <c r="H4695" s="60">
        <v>119.29</v>
      </c>
      <c r="I4695" s="60">
        <v>12.11</v>
      </c>
    </row>
    <row r="4696" spans="1:9" x14ac:dyDescent="0.3">
      <c r="A4696" s="60" t="s">
        <v>6753</v>
      </c>
      <c r="B4696" s="60" t="s">
        <v>10118</v>
      </c>
      <c r="C4696" s="60">
        <v>318.72000000000003</v>
      </c>
      <c r="E4696" s="60">
        <v>6.09</v>
      </c>
      <c r="G4696" s="60">
        <v>0</v>
      </c>
      <c r="H4696" s="60">
        <v>12.92</v>
      </c>
      <c r="I4696" s="60">
        <v>-66.5</v>
      </c>
    </row>
    <row r="4697" spans="1:9" x14ac:dyDescent="0.3">
      <c r="A4697" s="60" t="s">
        <v>6754</v>
      </c>
      <c r="B4697" s="60" t="s">
        <v>10119</v>
      </c>
      <c r="C4697" s="60">
        <v>56.73</v>
      </c>
      <c r="E4697" s="60">
        <v>0.52659999999999996</v>
      </c>
      <c r="G4697" s="60">
        <v>0</v>
      </c>
      <c r="H4697" s="60">
        <v>1.42</v>
      </c>
      <c r="I4697" s="60">
        <v>-19.46</v>
      </c>
    </row>
    <row r="4698" spans="1:9" x14ac:dyDescent="0.3">
      <c r="A4698" s="60" t="s">
        <v>6755</v>
      </c>
      <c r="B4698" s="60" t="s">
        <v>10120</v>
      </c>
      <c r="C4698" s="60">
        <v>189.85</v>
      </c>
      <c r="E4698" s="60">
        <v>1.65</v>
      </c>
      <c r="G4698" s="60">
        <v>0</v>
      </c>
      <c r="H4698" s="60">
        <v>5.69</v>
      </c>
      <c r="I4698" s="60">
        <v>-31.64</v>
      </c>
    </row>
    <row r="4699" spans="1:9" x14ac:dyDescent="0.3">
      <c r="A4699" s="60" t="s">
        <v>6756</v>
      </c>
      <c r="B4699" s="60" t="s">
        <v>10121</v>
      </c>
      <c r="C4699" s="60">
        <v>20.81</v>
      </c>
      <c r="E4699" s="60">
        <v>0.66</v>
      </c>
      <c r="G4699" s="60">
        <v>0</v>
      </c>
      <c r="H4699" s="60">
        <v>1.25</v>
      </c>
      <c r="I4699" s="60">
        <v>-413.86</v>
      </c>
    </row>
    <row r="4700" spans="1:9" x14ac:dyDescent="0.3">
      <c r="A4700" s="60" t="s">
        <v>6757</v>
      </c>
      <c r="B4700" s="60" t="s">
        <v>10122</v>
      </c>
      <c r="C4700" s="60">
        <v>15.39</v>
      </c>
      <c r="E4700" s="60">
        <v>0.9</v>
      </c>
      <c r="G4700" s="60">
        <v>0</v>
      </c>
      <c r="H4700" s="60">
        <v>2.4</v>
      </c>
      <c r="I4700" s="60">
        <v>-87.19</v>
      </c>
    </row>
    <row r="4701" spans="1:9" x14ac:dyDescent="0.3">
      <c r="A4701" s="60" t="s">
        <v>6758</v>
      </c>
      <c r="B4701" s="60" t="s">
        <v>10123</v>
      </c>
      <c r="C4701" s="60">
        <v>18062.2</v>
      </c>
      <c r="E4701" s="60">
        <v>30.6</v>
      </c>
      <c r="G4701" s="60">
        <v>2.94</v>
      </c>
      <c r="H4701" s="60">
        <v>31.94</v>
      </c>
      <c r="I4701" s="60">
        <v>-0.21</v>
      </c>
    </row>
    <row r="4702" spans="1:9" x14ac:dyDescent="0.3">
      <c r="A4702" s="60" t="s">
        <v>6759</v>
      </c>
      <c r="B4702" s="60" t="s">
        <v>10124</v>
      </c>
      <c r="C4702" s="60">
        <v>131.52000000000001</v>
      </c>
      <c r="E4702" s="60">
        <v>18.940000000000001</v>
      </c>
      <c r="G4702" s="60">
        <v>1.9</v>
      </c>
      <c r="H4702" s="60">
        <v>18.940000000000001</v>
      </c>
      <c r="I4702" s="60">
        <v>10.97</v>
      </c>
    </row>
    <row r="4703" spans="1:9" x14ac:dyDescent="0.3">
      <c r="A4703" s="60" t="s">
        <v>6760</v>
      </c>
      <c r="B4703" s="60" t="s">
        <v>10125</v>
      </c>
      <c r="C4703" s="60">
        <v>554.11</v>
      </c>
      <c r="E4703" s="60">
        <v>19.55</v>
      </c>
      <c r="G4703" s="60">
        <v>0</v>
      </c>
      <c r="H4703" s="60">
        <v>19.55</v>
      </c>
      <c r="I4703" s="60">
        <v>7.97</v>
      </c>
    </row>
    <row r="4704" spans="1:9" x14ac:dyDescent="0.3">
      <c r="A4704" s="60" t="s">
        <v>3332</v>
      </c>
      <c r="B4704" s="60" t="s">
        <v>3333</v>
      </c>
      <c r="C4704" s="60">
        <v>9569.44</v>
      </c>
      <c r="E4704" s="60">
        <v>72.91</v>
      </c>
      <c r="G4704" s="60">
        <v>1.32</v>
      </c>
      <c r="H4704" s="60">
        <v>96.75</v>
      </c>
      <c r="I4704" s="60">
        <v>29.78</v>
      </c>
    </row>
    <row r="4705" spans="1:9" x14ac:dyDescent="0.3">
      <c r="A4705" s="60" t="s">
        <v>3334</v>
      </c>
      <c r="B4705" s="60" t="s">
        <v>3335</v>
      </c>
      <c r="C4705" s="60">
        <v>2482.71</v>
      </c>
      <c r="E4705" s="60">
        <v>55.6</v>
      </c>
      <c r="G4705" s="60">
        <v>2.16</v>
      </c>
      <c r="H4705" s="60">
        <v>59.57</v>
      </c>
      <c r="I4705" s="60">
        <v>76.25</v>
      </c>
    </row>
    <row r="4706" spans="1:9" x14ac:dyDescent="0.3">
      <c r="A4706" s="60" t="s">
        <v>3336</v>
      </c>
      <c r="B4706" s="60" t="s">
        <v>3337</v>
      </c>
      <c r="C4706" s="60">
        <v>1581.55</v>
      </c>
      <c r="E4706" s="60">
        <v>18</v>
      </c>
      <c r="G4706" s="60">
        <v>0</v>
      </c>
      <c r="H4706" s="60">
        <v>18.16</v>
      </c>
      <c r="I4706" s="60">
        <v>35.29</v>
      </c>
    </row>
    <row r="4707" spans="1:9" x14ac:dyDescent="0.3">
      <c r="A4707" s="60" t="s">
        <v>6761</v>
      </c>
      <c r="B4707" s="60" t="s">
        <v>10126</v>
      </c>
      <c r="C4707" s="60">
        <v>966.53</v>
      </c>
      <c r="E4707" s="60">
        <v>10.33</v>
      </c>
      <c r="G4707" s="60">
        <v>0</v>
      </c>
      <c r="H4707" s="60">
        <v>11.24</v>
      </c>
      <c r="I4707" s="60">
        <v>11.34</v>
      </c>
    </row>
    <row r="4708" spans="1:9" x14ac:dyDescent="0.3">
      <c r="A4708" s="60" t="s">
        <v>6762</v>
      </c>
      <c r="B4708" s="60" t="s">
        <v>10127</v>
      </c>
      <c r="C4708" s="60">
        <v>27732.83</v>
      </c>
      <c r="E4708" s="60">
        <v>185.02</v>
      </c>
      <c r="G4708" s="60">
        <v>0</v>
      </c>
      <c r="H4708" s="60">
        <v>265.42</v>
      </c>
      <c r="I4708" s="60">
        <v>-29.17</v>
      </c>
    </row>
    <row r="4709" spans="1:9" x14ac:dyDescent="0.3">
      <c r="A4709" s="60" t="s">
        <v>3338</v>
      </c>
      <c r="B4709" s="60" t="s">
        <v>3339</v>
      </c>
      <c r="C4709" s="60">
        <v>1098.18</v>
      </c>
      <c r="E4709" s="60">
        <v>18.39</v>
      </c>
      <c r="G4709" s="60">
        <v>8.48</v>
      </c>
      <c r="H4709" s="60">
        <v>18.77</v>
      </c>
      <c r="I4709" s="60">
        <v>11.5</v>
      </c>
    </row>
    <row r="4710" spans="1:9" x14ac:dyDescent="0.3">
      <c r="A4710" s="60" t="s">
        <v>70</v>
      </c>
      <c r="B4710" s="60" t="s">
        <v>71</v>
      </c>
      <c r="C4710" s="60">
        <v>152831.42000000001</v>
      </c>
      <c r="E4710" s="60">
        <v>29.47</v>
      </c>
      <c r="G4710" s="60">
        <v>2.5499999999999998</v>
      </c>
      <c r="H4710" s="60">
        <v>31.55</v>
      </c>
      <c r="I4710" s="60">
        <v>24.45</v>
      </c>
    </row>
    <row r="4711" spans="1:9" x14ac:dyDescent="0.3">
      <c r="A4711" s="60" t="s">
        <v>3340</v>
      </c>
      <c r="B4711" s="60" t="s">
        <v>3341</v>
      </c>
      <c r="C4711" s="60">
        <v>24751.9</v>
      </c>
      <c r="E4711" s="60">
        <v>67.36</v>
      </c>
      <c r="G4711" s="60">
        <v>0.89</v>
      </c>
      <c r="H4711" s="60">
        <v>76.760000000000005</v>
      </c>
      <c r="I4711" s="60">
        <v>17.29</v>
      </c>
    </row>
    <row r="4712" spans="1:9" x14ac:dyDescent="0.3">
      <c r="A4712" s="60" t="s">
        <v>3342</v>
      </c>
      <c r="B4712" s="60" t="s">
        <v>3343</v>
      </c>
      <c r="C4712" s="60">
        <v>9726.5</v>
      </c>
      <c r="E4712" s="60">
        <v>83.22</v>
      </c>
      <c r="G4712" s="60">
        <v>2.64</v>
      </c>
      <c r="H4712" s="60">
        <v>118.24</v>
      </c>
      <c r="I4712" s="60">
        <v>11.99</v>
      </c>
    </row>
    <row r="4713" spans="1:9" x14ac:dyDescent="0.3">
      <c r="A4713" s="60" t="s">
        <v>6763</v>
      </c>
      <c r="B4713" s="60" t="s">
        <v>10128</v>
      </c>
      <c r="C4713" s="60">
        <v>162.06</v>
      </c>
      <c r="E4713" s="60">
        <v>8.81</v>
      </c>
      <c r="G4713" s="60">
        <v>0</v>
      </c>
      <c r="H4713" s="60">
        <v>11.96</v>
      </c>
      <c r="I4713" s="60">
        <v>6.7</v>
      </c>
    </row>
    <row r="4714" spans="1:9" x14ac:dyDescent="0.3">
      <c r="A4714" s="60" t="s">
        <v>3344</v>
      </c>
      <c r="B4714" s="60" t="s">
        <v>3345</v>
      </c>
      <c r="C4714" s="60">
        <v>1953.08</v>
      </c>
      <c r="E4714" s="60">
        <v>40.200000000000003</v>
      </c>
      <c r="G4714" s="60">
        <v>1.99</v>
      </c>
      <c r="H4714" s="60">
        <v>40.25</v>
      </c>
      <c r="I4714" s="60">
        <v>20.72</v>
      </c>
    </row>
    <row r="4715" spans="1:9" x14ac:dyDescent="0.3">
      <c r="A4715" s="60" t="s">
        <v>6764</v>
      </c>
      <c r="B4715" s="60" t="s">
        <v>10129</v>
      </c>
      <c r="C4715" s="60">
        <v>11.38</v>
      </c>
      <c r="E4715" s="60">
        <v>5.8</v>
      </c>
      <c r="G4715" s="60">
        <v>0</v>
      </c>
      <c r="H4715" s="60">
        <v>9.0500000000000007</v>
      </c>
      <c r="I4715" s="60">
        <v>4.38</v>
      </c>
    </row>
    <row r="4716" spans="1:9" x14ac:dyDescent="0.3">
      <c r="A4716" s="60" t="s">
        <v>6765</v>
      </c>
      <c r="B4716" s="60" t="s">
        <v>10130</v>
      </c>
      <c r="C4716" s="60">
        <v>6845.21</v>
      </c>
      <c r="E4716" s="60">
        <v>132.5</v>
      </c>
      <c r="G4716" s="60">
        <v>0</v>
      </c>
      <c r="H4716" s="60">
        <v>148.5</v>
      </c>
      <c r="I4716" s="60">
        <v>-141.88</v>
      </c>
    </row>
    <row r="4717" spans="1:9" x14ac:dyDescent="0.3">
      <c r="A4717" s="60" t="s">
        <v>3346</v>
      </c>
      <c r="B4717" s="60" t="s">
        <v>3347</v>
      </c>
      <c r="C4717" s="60">
        <v>9249.67</v>
      </c>
      <c r="E4717" s="60">
        <v>50.32</v>
      </c>
      <c r="G4717" s="60">
        <v>0.79</v>
      </c>
      <c r="H4717" s="60">
        <v>56.43</v>
      </c>
      <c r="I4717" s="60">
        <v>23.57</v>
      </c>
    </row>
    <row r="4718" spans="1:9" x14ac:dyDescent="0.3">
      <c r="A4718" s="60" t="s">
        <v>6766</v>
      </c>
      <c r="B4718" s="60" t="s">
        <v>10131</v>
      </c>
      <c r="C4718" s="60">
        <v>31.3</v>
      </c>
      <c r="E4718" s="60">
        <v>0.88</v>
      </c>
      <c r="G4718" s="60">
        <v>2.82</v>
      </c>
      <c r="H4718" s="60">
        <v>1.71</v>
      </c>
      <c r="I4718" s="60">
        <v>-8.41</v>
      </c>
    </row>
    <row r="4719" spans="1:9" x14ac:dyDescent="0.3">
      <c r="A4719" s="60" t="s">
        <v>3348</v>
      </c>
      <c r="B4719" s="60" t="s">
        <v>3349</v>
      </c>
      <c r="C4719" s="60">
        <v>5900.53</v>
      </c>
      <c r="E4719" s="60">
        <v>12.19</v>
      </c>
      <c r="G4719" s="60">
        <v>2.0699999999999998</v>
      </c>
      <c r="H4719" s="60">
        <v>13.85</v>
      </c>
      <c r="I4719" s="60">
        <v>4.71</v>
      </c>
    </row>
    <row r="4720" spans="1:9" x14ac:dyDescent="0.3">
      <c r="A4720" s="60" t="s">
        <v>3350</v>
      </c>
      <c r="B4720" s="60" t="s">
        <v>3351</v>
      </c>
      <c r="C4720" s="60">
        <v>5807.8</v>
      </c>
      <c r="E4720" s="60">
        <v>53.13</v>
      </c>
      <c r="G4720" s="60">
        <v>1.1299999999999999</v>
      </c>
      <c r="H4720" s="60">
        <v>53.13</v>
      </c>
      <c r="I4720" s="60">
        <v>43.5</v>
      </c>
    </row>
    <row r="4721" spans="1:9" x14ac:dyDescent="0.3">
      <c r="A4721" s="60" t="s">
        <v>3352</v>
      </c>
      <c r="B4721" s="60" t="s">
        <v>3353</v>
      </c>
      <c r="C4721" s="60">
        <v>9121.84</v>
      </c>
      <c r="E4721" s="60">
        <v>70.39</v>
      </c>
      <c r="G4721" s="60">
        <v>0</v>
      </c>
      <c r="H4721" s="60">
        <v>73.86</v>
      </c>
      <c r="I4721" s="60">
        <v>10.45</v>
      </c>
    </row>
    <row r="4722" spans="1:9" x14ac:dyDescent="0.3">
      <c r="A4722" s="60" t="s">
        <v>3354</v>
      </c>
      <c r="B4722" s="60" t="s">
        <v>3355</v>
      </c>
      <c r="C4722" s="60">
        <v>1266.58</v>
      </c>
      <c r="E4722" s="60">
        <v>27.25</v>
      </c>
      <c r="G4722" s="60">
        <v>1.47</v>
      </c>
      <c r="H4722" s="60">
        <v>30.24</v>
      </c>
      <c r="I4722" s="60">
        <v>15.62</v>
      </c>
    </row>
    <row r="4723" spans="1:9" x14ac:dyDescent="0.3">
      <c r="A4723" s="60" t="s">
        <v>3356</v>
      </c>
      <c r="B4723" s="60" t="s">
        <v>3357</v>
      </c>
      <c r="C4723" s="60">
        <v>2327.31</v>
      </c>
      <c r="E4723" s="60">
        <v>40.799999999999997</v>
      </c>
      <c r="G4723" s="60">
        <v>0.88</v>
      </c>
      <c r="H4723" s="60">
        <v>41.65</v>
      </c>
      <c r="I4723" s="60">
        <v>12.41</v>
      </c>
    </row>
    <row r="4724" spans="1:9" x14ac:dyDescent="0.3">
      <c r="A4724" s="60" t="s">
        <v>6767</v>
      </c>
      <c r="B4724" s="60" t="s">
        <v>10132</v>
      </c>
      <c r="C4724" s="60">
        <v>236.44</v>
      </c>
      <c r="E4724" s="60">
        <v>8.5</v>
      </c>
      <c r="G4724" s="60">
        <v>0</v>
      </c>
      <c r="H4724" s="60">
        <v>9.1999999999999993</v>
      </c>
      <c r="I4724" s="60">
        <v>3.59</v>
      </c>
    </row>
    <row r="4725" spans="1:9" x14ac:dyDescent="0.3">
      <c r="A4725" s="60" t="s">
        <v>6768</v>
      </c>
      <c r="B4725" s="60" t="s">
        <v>10133</v>
      </c>
      <c r="C4725" s="60">
        <v>483.82</v>
      </c>
      <c r="E4725" s="60">
        <v>5.22</v>
      </c>
      <c r="G4725" s="60">
        <v>0</v>
      </c>
      <c r="H4725" s="60">
        <v>9.32</v>
      </c>
      <c r="I4725" s="60">
        <v>-8.7899999999999991</v>
      </c>
    </row>
    <row r="4726" spans="1:9" x14ac:dyDescent="0.3">
      <c r="A4726" s="60" t="s">
        <v>3358</v>
      </c>
      <c r="B4726" s="60" t="s">
        <v>3359</v>
      </c>
      <c r="C4726" s="60">
        <v>23151.75</v>
      </c>
      <c r="E4726" s="60">
        <v>34.090000000000003</v>
      </c>
      <c r="G4726" s="60">
        <v>0.04</v>
      </c>
      <c r="H4726" s="60">
        <v>44.29</v>
      </c>
      <c r="I4726" s="60">
        <v>36.72</v>
      </c>
    </row>
    <row r="4727" spans="1:9" x14ac:dyDescent="0.3">
      <c r="A4727" s="60" t="s">
        <v>3360</v>
      </c>
      <c r="B4727" s="60" t="s">
        <v>3361</v>
      </c>
      <c r="C4727" s="60">
        <v>1306.1099999999999</v>
      </c>
      <c r="E4727" s="60">
        <v>13.01</v>
      </c>
      <c r="G4727" s="60">
        <v>0</v>
      </c>
      <c r="H4727" s="60">
        <v>14.92</v>
      </c>
      <c r="I4727" s="60">
        <v>12.58</v>
      </c>
    </row>
    <row r="4728" spans="1:9" x14ac:dyDescent="0.3">
      <c r="A4728" s="60" t="s">
        <v>6769</v>
      </c>
      <c r="B4728" s="60" t="s">
        <v>10134</v>
      </c>
      <c r="C4728" s="60">
        <v>97.52</v>
      </c>
      <c r="E4728" s="60">
        <v>4.5999999999999996</v>
      </c>
      <c r="G4728" s="60">
        <v>0</v>
      </c>
      <c r="H4728" s="60">
        <v>7.41</v>
      </c>
      <c r="I4728" s="60">
        <v>45.53</v>
      </c>
    </row>
    <row r="4729" spans="1:9" x14ac:dyDescent="0.3">
      <c r="A4729" s="60" t="s">
        <v>6770</v>
      </c>
      <c r="B4729" s="60" t="s">
        <v>10135</v>
      </c>
      <c r="C4729" s="60">
        <v>202.97</v>
      </c>
      <c r="E4729" s="60">
        <v>6.67</v>
      </c>
      <c r="G4729" s="60">
        <v>0</v>
      </c>
      <c r="H4729" s="60">
        <v>11.79</v>
      </c>
      <c r="I4729" s="60">
        <v>-134.72999999999999</v>
      </c>
    </row>
    <row r="4730" spans="1:9" x14ac:dyDescent="0.3">
      <c r="A4730" s="60" t="s">
        <v>6771</v>
      </c>
      <c r="B4730" s="60" t="s">
        <v>10136</v>
      </c>
      <c r="C4730" s="60">
        <v>147.62</v>
      </c>
      <c r="E4730" s="60">
        <v>4</v>
      </c>
      <c r="G4730" s="60">
        <v>0</v>
      </c>
      <c r="H4730" s="60">
        <v>11.41</v>
      </c>
      <c r="I4730" s="60">
        <v>-39.950000000000003</v>
      </c>
    </row>
    <row r="4731" spans="1:9" x14ac:dyDescent="0.3">
      <c r="A4731" s="60" t="s">
        <v>3362</v>
      </c>
      <c r="B4731" s="60" t="s">
        <v>3363</v>
      </c>
      <c r="C4731" s="60">
        <v>1000.92</v>
      </c>
      <c r="E4731" s="60">
        <v>19.399999999999999</v>
      </c>
      <c r="G4731" s="60">
        <v>0</v>
      </c>
      <c r="H4731" s="60">
        <v>20.84</v>
      </c>
      <c r="I4731" s="60">
        <v>18.350000000000001</v>
      </c>
    </row>
    <row r="4732" spans="1:9" x14ac:dyDescent="0.3">
      <c r="A4732" s="60" t="s">
        <v>3364</v>
      </c>
      <c r="B4732" s="60" t="s">
        <v>3365</v>
      </c>
      <c r="C4732" s="60">
        <v>4123.72</v>
      </c>
      <c r="E4732" s="60">
        <v>47.64</v>
      </c>
      <c r="G4732" s="60">
        <v>0</v>
      </c>
      <c r="H4732" s="60">
        <v>49.57</v>
      </c>
      <c r="I4732" s="60">
        <v>23.87</v>
      </c>
    </row>
    <row r="4733" spans="1:9" x14ac:dyDescent="0.3">
      <c r="A4733" s="60" t="s">
        <v>3366</v>
      </c>
      <c r="B4733" s="60" t="s">
        <v>3367</v>
      </c>
      <c r="C4733" s="60">
        <v>18297.36</v>
      </c>
      <c r="E4733" s="60">
        <v>30.96</v>
      </c>
      <c r="G4733" s="60">
        <v>4.53</v>
      </c>
      <c r="H4733" s="60">
        <v>34.119999999999997</v>
      </c>
      <c r="I4733" s="60">
        <v>19.18</v>
      </c>
    </row>
    <row r="4734" spans="1:9" x14ac:dyDescent="0.3">
      <c r="A4734" s="60" t="s">
        <v>6772</v>
      </c>
      <c r="B4734" s="60" t="s">
        <v>10137</v>
      </c>
      <c r="C4734" s="60">
        <v>523.85</v>
      </c>
      <c r="E4734" s="60">
        <v>14.24</v>
      </c>
      <c r="G4734" s="60">
        <v>0</v>
      </c>
      <c r="H4734" s="60">
        <v>14.41</v>
      </c>
      <c r="I4734" s="60">
        <v>-20.34</v>
      </c>
    </row>
    <row r="4735" spans="1:9" x14ac:dyDescent="0.3">
      <c r="A4735" s="60" t="s">
        <v>6773</v>
      </c>
      <c r="B4735" s="60" t="s">
        <v>10138</v>
      </c>
      <c r="C4735" s="60">
        <v>232.2</v>
      </c>
      <c r="E4735" s="60">
        <v>5.15</v>
      </c>
      <c r="G4735" s="60">
        <v>0</v>
      </c>
      <c r="H4735" s="60">
        <v>8.92</v>
      </c>
      <c r="I4735" s="60">
        <v>0.44</v>
      </c>
    </row>
    <row r="4736" spans="1:9" x14ac:dyDescent="0.3">
      <c r="A4736" s="60" t="s">
        <v>3368</v>
      </c>
      <c r="B4736" s="60" t="s">
        <v>3369</v>
      </c>
      <c r="C4736" s="60">
        <v>2978.04</v>
      </c>
      <c r="E4736" s="60">
        <v>58.9</v>
      </c>
      <c r="G4736" s="60">
        <v>4.62</v>
      </c>
      <c r="H4736" s="60">
        <v>66.72</v>
      </c>
      <c r="I4736" s="60">
        <v>124.54</v>
      </c>
    </row>
    <row r="4737" spans="1:9" x14ac:dyDescent="0.3">
      <c r="A4737" s="60" t="s">
        <v>6774</v>
      </c>
      <c r="B4737" s="60" t="s">
        <v>10139</v>
      </c>
      <c r="C4737" s="60">
        <v>19.600000000000001</v>
      </c>
      <c r="E4737" s="60">
        <v>0.6704</v>
      </c>
      <c r="G4737" s="60">
        <v>0</v>
      </c>
      <c r="H4737" s="60">
        <v>1.02</v>
      </c>
      <c r="I4737" s="60">
        <v>-23.44</v>
      </c>
    </row>
    <row r="4738" spans="1:9" x14ac:dyDescent="0.3">
      <c r="A4738" s="60" t="s">
        <v>3370</v>
      </c>
      <c r="B4738" s="60" t="s">
        <v>3371</v>
      </c>
      <c r="C4738" s="60">
        <v>12210.03</v>
      </c>
      <c r="E4738" s="60">
        <v>21.29</v>
      </c>
      <c r="G4738" s="60">
        <v>0.39</v>
      </c>
      <c r="H4738" s="60">
        <v>29.3</v>
      </c>
      <c r="I4738" s="60">
        <v>4.72</v>
      </c>
    </row>
    <row r="4739" spans="1:9" x14ac:dyDescent="0.3">
      <c r="A4739" s="60" t="s">
        <v>6775</v>
      </c>
      <c r="B4739" s="60" t="s">
        <v>10140</v>
      </c>
      <c r="C4739" s="60">
        <v>1698</v>
      </c>
      <c r="E4739" s="60">
        <v>13.69</v>
      </c>
      <c r="G4739" s="60">
        <v>2.19</v>
      </c>
      <c r="H4739" s="60">
        <v>15.03</v>
      </c>
      <c r="I4739" s="60">
        <v>-41.11</v>
      </c>
    </row>
    <row r="4740" spans="1:9" x14ac:dyDescent="0.3">
      <c r="A4740" s="60" t="s">
        <v>6776</v>
      </c>
      <c r="B4740" s="60" t="s">
        <v>10141</v>
      </c>
      <c r="C4740" s="60">
        <v>2.86</v>
      </c>
      <c r="E4740" s="60">
        <v>0.61099999999999999</v>
      </c>
      <c r="G4740" s="60">
        <v>0</v>
      </c>
      <c r="H4740" s="60">
        <v>10</v>
      </c>
      <c r="I4740" s="60">
        <v>-1151.3900000000001</v>
      </c>
    </row>
    <row r="4741" spans="1:9" x14ac:dyDescent="0.3">
      <c r="A4741" s="60" t="s">
        <v>6777</v>
      </c>
      <c r="B4741" s="60" t="s">
        <v>10142</v>
      </c>
      <c r="C4741" s="60">
        <v>625.97</v>
      </c>
      <c r="E4741" s="60">
        <v>11.58</v>
      </c>
      <c r="G4741" s="60">
        <v>0.17</v>
      </c>
      <c r="H4741" s="60">
        <v>11.8</v>
      </c>
      <c r="I4741" s="60">
        <v>-12.49</v>
      </c>
    </row>
    <row r="4742" spans="1:9" x14ac:dyDescent="0.3">
      <c r="A4742" s="60" t="s">
        <v>6778</v>
      </c>
      <c r="B4742" s="60" t="s">
        <v>10143</v>
      </c>
      <c r="C4742" s="60">
        <v>151.09</v>
      </c>
      <c r="E4742" s="60">
        <v>13.16</v>
      </c>
      <c r="G4742" s="60">
        <v>0</v>
      </c>
      <c r="H4742" s="60">
        <v>13.45</v>
      </c>
      <c r="I4742" s="60">
        <v>-4.72</v>
      </c>
    </row>
    <row r="4743" spans="1:9" x14ac:dyDescent="0.3">
      <c r="A4743" s="60" t="s">
        <v>6779</v>
      </c>
      <c r="B4743" s="60" t="s">
        <v>10144</v>
      </c>
      <c r="C4743" s="60">
        <v>124.49</v>
      </c>
      <c r="E4743" s="60">
        <v>3.45</v>
      </c>
      <c r="G4743" s="60">
        <v>0</v>
      </c>
      <c r="H4743" s="60">
        <v>4</v>
      </c>
      <c r="I4743" s="60">
        <v>-0.09</v>
      </c>
    </row>
    <row r="4744" spans="1:9" x14ac:dyDescent="0.3">
      <c r="A4744" s="60" t="s">
        <v>3372</v>
      </c>
      <c r="B4744" s="60" t="s">
        <v>3373</v>
      </c>
      <c r="C4744" s="60">
        <v>2888.92</v>
      </c>
      <c r="E4744" s="60">
        <v>8.31</v>
      </c>
      <c r="G4744" s="60">
        <v>11.07</v>
      </c>
      <c r="H4744" s="60">
        <v>9.15</v>
      </c>
      <c r="I4744" s="60">
        <v>8.76</v>
      </c>
    </row>
    <row r="4745" spans="1:9" x14ac:dyDescent="0.3">
      <c r="A4745" s="60" t="s">
        <v>6780</v>
      </c>
      <c r="B4745" s="60" t="s">
        <v>10145</v>
      </c>
      <c r="C4745" s="60">
        <v>49.76</v>
      </c>
      <c r="E4745" s="60">
        <v>5.62</v>
      </c>
      <c r="G4745" s="60">
        <v>0</v>
      </c>
      <c r="H4745" s="60">
        <v>5.62</v>
      </c>
      <c r="I4745" s="60">
        <v>13.74</v>
      </c>
    </row>
    <row r="4746" spans="1:9" x14ac:dyDescent="0.3">
      <c r="A4746" s="60" t="s">
        <v>6781</v>
      </c>
      <c r="B4746" s="60" t="s">
        <v>10146</v>
      </c>
      <c r="C4746" s="60">
        <v>1700.31</v>
      </c>
      <c r="E4746" s="60">
        <v>36.130000000000003</v>
      </c>
      <c r="G4746" s="60">
        <v>0</v>
      </c>
      <c r="H4746" s="60">
        <v>38.78</v>
      </c>
      <c r="I4746" s="60">
        <v>-11.24</v>
      </c>
    </row>
    <row r="4747" spans="1:9" x14ac:dyDescent="0.3">
      <c r="A4747" s="60" t="s">
        <v>6782</v>
      </c>
      <c r="B4747" s="60" t="s">
        <v>10147</v>
      </c>
      <c r="C4747" s="60">
        <v>13390.13</v>
      </c>
      <c r="E4747" s="60">
        <v>18.73</v>
      </c>
      <c r="G4747" s="60">
        <v>0</v>
      </c>
      <c r="H4747" s="60">
        <v>26.32</v>
      </c>
      <c r="I4747" s="60">
        <v>-5.18</v>
      </c>
    </row>
    <row r="4748" spans="1:9" x14ac:dyDescent="0.3">
      <c r="A4748" s="60" t="s">
        <v>3374</v>
      </c>
      <c r="B4748" s="60" t="s">
        <v>3375</v>
      </c>
      <c r="C4748" s="60">
        <v>70442.73</v>
      </c>
      <c r="E4748" s="60">
        <v>91.35</v>
      </c>
      <c r="G4748" s="60">
        <v>1.76</v>
      </c>
      <c r="H4748" s="60">
        <v>91.35</v>
      </c>
      <c r="I4748" s="60">
        <v>18.95</v>
      </c>
    </row>
    <row r="4749" spans="1:9" x14ac:dyDescent="0.3">
      <c r="A4749" s="60" t="s">
        <v>3376</v>
      </c>
      <c r="B4749" s="60" t="s">
        <v>3377</v>
      </c>
      <c r="C4749" s="60">
        <v>4352.29</v>
      </c>
      <c r="E4749" s="60">
        <v>21.71</v>
      </c>
      <c r="G4749" s="60">
        <v>4.1500000000000004</v>
      </c>
      <c r="H4749" s="60">
        <v>26.22</v>
      </c>
      <c r="I4749" s="60">
        <v>11.49</v>
      </c>
    </row>
    <row r="4750" spans="1:9" x14ac:dyDescent="0.3">
      <c r="A4750" s="60" t="s">
        <v>6783</v>
      </c>
      <c r="B4750" s="60" t="s">
        <v>10148</v>
      </c>
      <c r="C4750" s="60">
        <v>1352.47</v>
      </c>
      <c r="E4750" s="60">
        <v>6.88</v>
      </c>
      <c r="G4750" s="60">
        <v>0</v>
      </c>
      <c r="H4750" s="60">
        <v>11</v>
      </c>
      <c r="I4750" s="60">
        <v>-60.37</v>
      </c>
    </row>
    <row r="4751" spans="1:9" x14ac:dyDescent="0.3">
      <c r="A4751" s="60" t="s">
        <v>79</v>
      </c>
      <c r="B4751" s="60" t="s">
        <v>80</v>
      </c>
      <c r="C4751" s="60">
        <v>72562.69</v>
      </c>
      <c r="E4751" s="60">
        <v>72.599999999999994</v>
      </c>
      <c r="G4751" s="60">
        <v>2.75</v>
      </c>
      <c r="H4751" s="60">
        <v>72.599999999999994</v>
      </c>
      <c r="I4751" s="60">
        <v>31.6</v>
      </c>
    </row>
    <row r="4752" spans="1:9" x14ac:dyDescent="0.3">
      <c r="A4752" s="60" t="s">
        <v>3378</v>
      </c>
      <c r="B4752" s="60" t="s">
        <v>3379</v>
      </c>
      <c r="C4752" s="60">
        <v>3201.65</v>
      </c>
      <c r="E4752" s="60">
        <v>45.4</v>
      </c>
      <c r="G4752" s="60">
        <v>1.67</v>
      </c>
      <c r="H4752" s="60">
        <v>48.98</v>
      </c>
      <c r="I4752" s="60">
        <v>17.05</v>
      </c>
    </row>
    <row r="4753" spans="1:9" x14ac:dyDescent="0.3">
      <c r="A4753" s="60" t="s">
        <v>6784</v>
      </c>
      <c r="B4753" s="60" t="s">
        <v>10149</v>
      </c>
      <c r="C4753" s="60">
        <v>285.25</v>
      </c>
      <c r="E4753" s="60">
        <v>3.5</v>
      </c>
      <c r="G4753" s="60">
        <v>0</v>
      </c>
      <c r="H4753" s="60">
        <v>3.5</v>
      </c>
      <c r="I4753" s="60">
        <v>-642.22</v>
      </c>
    </row>
    <row r="4754" spans="1:9" x14ac:dyDescent="0.3">
      <c r="A4754" s="60" t="s">
        <v>3380</v>
      </c>
      <c r="B4754" s="60" t="s">
        <v>3381</v>
      </c>
      <c r="C4754" s="60">
        <v>11954</v>
      </c>
      <c r="E4754" s="60">
        <v>44.24</v>
      </c>
      <c r="G4754" s="60">
        <v>0.18</v>
      </c>
      <c r="H4754" s="60">
        <v>45.14</v>
      </c>
      <c r="I4754" s="60">
        <v>13.85</v>
      </c>
    </row>
    <row r="4755" spans="1:9" x14ac:dyDescent="0.3">
      <c r="A4755" s="60" t="s">
        <v>3382</v>
      </c>
      <c r="B4755" s="60" t="s">
        <v>3383</v>
      </c>
      <c r="C4755" s="60">
        <v>5696.6</v>
      </c>
      <c r="E4755" s="60">
        <v>155.53</v>
      </c>
      <c r="G4755" s="60">
        <v>0</v>
      </c>
      <c r="H4755" s="60">
        <v>180.61</v>
      </c>
      <c r="I4755" s="60">
        <v>12.34</v>
      </c>
    </row>
    <row r="4756" spans="1:9" x14ac:dyDescent="0.3">
      <c r="A4756" s="60" t="s">
        <v>6785</v>
      </c>
      <c r="B4756" s="60" t="s">
        <v>10150</v>
      </c>
      <c r="C4756" s="60">
        <v>328.79</v>
      </c>
      <c r="E4756" s="60">
        <v>3.75</v>
      </c>
      <c r="G4756" s="60">
        <v>0</v>
      </c>
      <c r="H4756" s="60">
        <v>11.25</v>
      </c>
      <c r="I4756" s="60">
        <v>-506.37</v>
      </c>
    </row>
    <row r="4757" spans="1:9" x14ac:dyDescent="0.3">
      <c r="A4757" s="60" t="s">
        <v>6786</v>
      </c>
      <c r="B4757" s="60" t="s">
        <v>10151</v>
      </c>
      <c r="C4757" s="60">
        <v>807.56</v>
      </c>
      <c r="E4757" s="60">
        <v>19.399999999999999</v>
      </c>
      <c r="G4757" s="60">
        <v>2.27</v>
      </c>
      <c r="H4757" s="60">
        <v>26.43</v>
      </c>
      <c r="I4757" s="60">
        <v>9.5500000000000007</v>
      </c>
    </row>
    <row r="4758" spans="1:9" x14ac:dyDescent="0.3">
      <c r="A4758" s="60" t="s">
        <v>6787</v>
      </c>
      <c r="B4758" s="60" t="s">
        <v>10152</v>
      </c>
      <c r="C4758" s="60">
        <v>145.85</v>
      </c>
      <c r="E4758" s="60">
        <v>10.55</v>
      </c>
      <c r="G4758" s="60">
        <v>0</v>
      </c>
      <c r="H4758" s="60">
        <v>13.16</v>
      </c>
      <c r="I4758" s="60">
        <v>29.25</v>
      </c>
    </row>
    <row r="4759" spans="1:9" x14ac:dyDescent="0.3">
      <c r="A4759" s="60" t="s">
        <v>3384</v>
      </c>
      <c r="B4759" s="60" t="s">
        <v>3385</v>
      </c>
      <c r="C4759" s="60">
        <v>13560.8</v>
      </c>
      <c r="E4759" s="60">
        <v>30.95</v>
      </c>
      <c r="G4759" s="60">
        <v>0</v>
      </c>
      <c r="H4759" s="60">
        <v>47.61</v>
      </c>
      <c r="I4759" s="60">
        <v>14.6</v>
      </c>
    </row>
    <row r="4760" spans="1:9" x14ac:dyDescent="0.3">
      <c r="A4760" s="60" t="s">
        <v>3386</v>
      </c>
      <c r="B4760" s="60" t="s">
        <v>3387</v>
      </c>
      <c r="C4760" s="60">
        <v>21667.46</v>
      </c>
      <c r="E4760" s="60">
        <v>68.290000000000006</v>
      </c>
      <c r="G4760" s="60">
        <v>0</v>
      </c>
      <c r="H4760" s="60">
        <v>68.290000000000006</v>
      </c>
      <c r="I4760" s="60">
        <v>39.1</v>
      </c>
    </row>
    <row r="4761" spans="1:9" x14ac:dyDescent="0.3">
      <c r="A4761" s="60" t="s">
        <v>6788</v>
      </c>
      <c r="B4761" s="60" t="s">
        <v>10153</v>
      </c>
      <c r="C4761" s="60">
        <v>583.25</v>
      </c>
      <c r="E4761" s="60">
        <v>9.93</v>
      </c>
      <c r="G4761" s="60">
        <v>0</v>
      </c>
      <c r="H4761" s="60">
        <v>9.93</v>
      </c>
      <c r="I4761" s="60">
        <v>0.68</v>
      </c>
    </row>
    <row r="4762" spans="1:9" x14ac:dyDescent="0.3">
      <c r="A4762" s="60" t="s">
        <v>6789</v>
      </c>
      <c r="B4762" s="60" t="s">
        <v>10154</v>
      </c>
      <c r="C4762" s="60">
        <v>19.38</v>
      </c>
      <c r="E4762" s="60">
        <v>0.2898</v>
      </c>
      <c r="G4762" s="60">
        <v>0</v>
      </c>
      <c r="H4762" s="60">
        <v>0.59</v>
      </c>
      <c r="I4762" s="60">
        <v>-17.170000000000002</v>
      </c>
    </row>
    <row r="4763" spans="1:9" x14ac:dyDescent="0.3">
      <c r="A4763" s="60" t="s">
        <v>6790</v>
      </c>
      <c r="B4763" s="60" t="s">
        <v>10155</v>
      </c>
      <c r="C4763" s="60">
        <v>570.95000000000005</v>
      </c>
      <c r="E4763" s="60">
        <v>5.04</v>
      </c>
      <c r="G4763" s="60">
        <v>13.49</v>
      </c>
      <c r="H4763" s="60">
        <v>9.6</v>
      </c>
      <c r="I4763" s="60">
        <v>4.6900000000000004</v>
      </c>
    </row>
    <row r="4764" spans="1:9" x14ac:dyDescent="0.3">
      <c r="A4764" s="60" t="s">
        <v>6791</v>
      </c>
      <c r="B4764" s="60" t="s">
        <v>10156</v>
      </c>
      <c r="C4764" s="60">
        <v>866.15</v>
      </c>
      <c r="E4764" s="60">
        <v>22.13</v>
      </c>
      <c r="G4764" s="60">
        <v>4.7</v>
      </c>
      <c r="H4764" s="60">
        <v>25.13</v>
      </c>
      <c r="I4764" s="60">
        <v>14.81</v>
      </c>
    </row>
    <row r="4765" spans="1:9" x14ac:dyDescent="0.3">
      <c r="A4765" s="60" t="s">
        <v>6792</v>
      </c>
      <c r="B4765" s="60" t="s">
        <v>10157</v>
      </c>
      <c r="C4765" s="60">
        <v>61.55</v>
      </c>
      <c r="E4765" s="60">
        <v>11.345000000000001</v>
      </c>
      <c r="G4765" s="60">
        <v>3.88</v>
      </c>
      <c r="H4765" s="60">
        <v>11.35</v>
      </c>
      <c r="I4765" s="60">
        <v>8.41</v>
      </c>
    </row>
    <row r="4766" spans="1:9" x14ac:dyDescent="0.3">
      <c r="A4766" s="60" t="s">
        <v>6793</v>
      </c>
      <c r="B4766" s="60" t="s">
        <v>10158</v>
      </c>
      <c r="C4766" s="60">
        <v>106.68</v>
      </c>
      <c r="E4766" s="60">
        <v>6.45</v>
      </c>
      <c r="G4766" s="60">
        <v>0</v>
      </c>
      <c r="H4766" s="60">
        <v>6.5</v>
      </c>
      <c r="I4766" s="60">
        <v>8.06</v>
      </c>
    </row>
    <row r="4767" spans="1:9" x14ac:dyDescent="0.3">
      <c r="A4767" s="60" t="s">
        <v>6794</v>
      </c>
      <c r="B4767" s="60" t="s">
        <v>10159</v>
      </c>
      <c r="C4767" s="60">
        <v>829.91</v>
      </c>
      <c r="E4767" s="60">
        <v>16.43</v>
      </c>
      <c r="G4767" s="60">
        <v>2.92</v>
      </c>
      <c r="H4767" s="60">
        <v>16.57</v>
      </c>
      <c r="I4767" s="60">
        <v>7.25</v>
      </c>
    </row>
    <row r="4768" spans="1:9" x14ac:dyDescent="0.3">
      <c r="A4768" s="60" t="s">
        <v>3388</v>
      </c>
      <c r="B4768" s="60" t="s">
        <v>3389</v>
      </c>
      <c r="C4768" s="60">
        <v>4606.67</v>
      </c>
      <c r="E4768" s="60">
        <v>56.09</v>
      </c>
      <c r="G4768" s="60">
        <v>0</v>
      </c>
      <c r="H4768" s="60">
        <v>56.46</v>
      </c>
      <c r="I4768" s="60">
        <v>50.98</v>
      </c>
    </row>
    <row r="4769" spans="1:9" x14ac:dyDescent="0.3">
      <c r="A4769" s="60" t="s">
        <v>6795</v>
      </c>
      <c r="B4769" s="60" t="s">
        <v>10160</v>
      </c>
      <c r="C4769" s="60">
        <v>66.2</v>
      </c>
      <c r="E4769" s="60">
        <v>20.2</v>
      </c>
      <c r="G4769" s="60">
        <v>2.1800000000000002</v>
      </c>
      <c r="H4769" s="60">
        <v>20.86</v>
      </c>
      <c r="I4769" s="60">
        <v>7.3</v>
      </c>
    </row>
    <row r="4770" spans="1:9" x14ac:dyDescent="0.3">
      <c r="A4770" s="60" t="s">
        <v>6796</v>
      </c>
      <c r="B4770" s="60" t="s">
        <v>10161</v>
      </c>
      <c r="C4770" s="60">
        <v>706.85</v>
      </c>
      <c r="E4770" s="60">
        <v>18.059999999999999</v>
      </c>
      <c r="G4770" s="60">
        <v>5.09</v>
      </c>
      <c r="H4770" s="60">
        <v>22.37</v>
      </c>
      <c r="I4770" s="60">
        <v>14.81</v>
      </c>
    </row>
    <row r="4771" spans="1:9" x14ac:dyDescent="0.3">
      <c r="A4771" s="60" t="s">
        <v>3390</v>
      </c>
      <c r="B4771" s="60" t="s">
        <v>3391</v>
      </c>
      <c r="C4771" s="60">
        <v>61182.559999999998</v>
      </c>
      <c r="E4771" s="60">
        <v>15.89</v>
      </c>
      <c r="G4771" s="60">
        <v>3.95</v>
      </c>
      <c r="H4771" s="60">
        <v>19.91</v>
      </c>
      <c r="I4771" s="60">
        <v>3.87</v>
      </c>
    </row>
    <row r="4772" spans="1:9" x14ac:dyDescent="0.3">
      <c r="A4772" s="60" t="s">
        <v>3392</v>
      </c>
      <c r="B4772" s="60" t="s">
        <v>3393</v>
      </c>
      <c r="C4772" s="60">
        <v>1482.28</v>
      </c>
      <c r="E4772" s="60">
        <v>34.03</v>
      </c>
      <c r="G4772" s="60">
        <v>2.35</v>
      </c>
      <c r="H4772" s="60">
        <v>34.03</v>
      </c>
      <c r="I4772" s="60">
        <v>7.51</v>
      </c>
    </row>
    <row r="4773" spans="1:9" x14ac:dyDescent="0.3">
      <c r="A4773" s="60" t="s">
        <v>3394</v>
      </c>
      <c r="B4773" s="60" t="s">
        <v>3395</v>
      </c>
      <c r="C4773" s="60">
        <v>3493.99</v>
      </c>
      <c r="E4773" s="60">
        <v>45.7</v>
      </c>
      <c r="G4773" s="60">
        <v>2.89</v>
      </c>
      <c r="H4773" s="60">
        <v>45.7</v>
      </c>
      <c r="I4773" s="60">
        <v>7.55</v>
      </c>
    </row>
    <row r="4774" spans="1:9" x14ac:dyDescent="0.3">
      <c r="A4774" s="60" t="s">
        <v>6797</v>
      </c>
      <c r="B4774" s="60" t="s">
        <v>10162</v>
      </c>
      <c r="C4774" s="60">
        <v>66.430000000000007</v>
      </c>
      <c r="E4774" s="60">
        <v>15.823700000000001</v>
      </c>
      <c r="G4774" s="60">
        <v>1.52</v>
      </c>
      <c r="H4774" s="60">
        <v>16.05</v>
      </c>
      <c r="I4774" s="60">
        <v>5.07</v>
      </c>
    </row>
    <row r="4775" spans="1:9" x14ac:dyDescent="0.3">
      <c r="A4775" s="60" t="s">
        <v>3396</v>
      </c>
      <c r="B4775" s="60" t="s">
        <v>3397</v>
      </c>
      <c r="C4775" s="60">
        <v>1880.02</v>
      </c>
      <c r="E4775" s="60">
        <v>26.53</v>
      </c>
      <c r="G4775" s="60">
        <v>1.21</v>
      </c>
      <c r="H4775" s="60">
        <v>26.53</v>
      </c>
      <c r="I4775" s="60">
        <v>9.7200000000000006</v>
      </c>
    </row>
    <row r="4776" spans="1:9" x14ac:dyDescent="0.3">
      <c r="A4776" s="60" t="s">
        <v>6798</v>
      </c>
      <c r="B4776" s="60" t="s">
        <v>10163</v>
      </c>
      <c r="C4776" s="60">
        <v>379.38</v>
      </c>
      <c r="E4776" s="60">
        <v>8.15</v>
      </c>
      <c r="G4776" s="60">
        <v>1.47</v>
      </c>
      <c r="H4776" s="60">
        <v>8.34</v>
      </c>
      <c r="I4776" s="60">
        <v>7.21</v>
      </c>
    </row>
    <row r="4777" spans="1:9" x14ac:dyDescent="0.3">
      <c r="A4777" s="60" t="s">
        <v>6799</v>
      </c>
      <c r="B4777" s="60" t="s">
        <v>10164</v>
      </c>
      <c r="C4777" s="60">
        <v>83.07</v>
      </c>
      <c r="E4777" s="60">
        <v>10.5</v>
      </c>
      <c r="G4777" s="60">
        <v>0</v>
      </c>
      <c r="H4777" s="60">
        <v>10.5</v>
      </c>
      <c r="I4777" s="60">
        <v>2.79</v>
      </c>
    </row>
    <row r="4778" spans="1:9" x14ac:dyDescent="0.3">
      <c r="A4778" s="60" t="s">
        <v>6800</v>
      </c>
      <c r="B4778" s="60" t="s">
        <v>10165</v>
      </c>
      <c r="C4778" s="60">
        <v>324.61</v>
      </c>
      <c r="E4778" s="60">
        <v>9.86</v>
      </c>
      <c r="G4778" s="60">
        <v>0</v>
      </c>
      <c r="H4778" s="60">
        <v>9.9</v>
      </c>
      <c r="I4778" s="60">
        <v>3.1</v>
      </c>
    </row>
    <row r="4779" spans="1:9" x14ac:dyDescent="0.3">
      <c r="A4779" s="60" t="s">
        <v>3398</v>
      </c>
      <c r="B4779" s="60" t="s">
        <v>3399</v>
      </c>
      <c r="C4779" s="60">
        <v>8859.27</v>
      </c>
      <c r="E4779" s="60">
        <v>33.15</v>
      </c>
      <c r="G4779" s="60">
        <v>3.56</v>
      </c>
      <c r="H4779" s="60">
        <v>38.56</v>
      </c>
      <c r="I4779" s="60">
        <v>7.52</v>
      </c>
    </row>
    <row r="4780" spans="1:9" x14ac:dyDescent="0.3">
      <c r="A4780" s="60" t="s">
        <v>3400</v>
      </c>
      <c r="B4780" s="60" t="s">
        <v>3401</v>
      </c>
      <c r="C4780" s="60">
        <v>2605.31</v>
      </c>
      <c r="E4780" s="60">
        <v>26.12</v>
      </c>
      <c r="G4780" s="60">
        <v>3.06</v>
      </c>
      <c r="H4780" s="60">
        <v>30.15</v>
      </c>
      <c r="I4780" s="60">
        <v>18.079999999999998</v>
      </c>
    </row>
    <row r="4781" spans="1:9" x14ac:dyDescent="0.3">
      <c r="A4781" s="60" t="s">
        <v>6801</v>
      </c>
      <c r="B4781" s="60" t="s">
        <v>10166</v>
      </c>
      <c r="C4781" s="60">
        <v>107.76</v>
      </c>
      <c r="E4781" s="60">
        <v>0.91800000000000004</v>
      </c>
      <c r="G4781" s="60">
        <v>0</v>
      </c>
      <c r="H4781" s="60">
        <v>1.2</v>
      </c>
      <c r="I4781" s="60">
        <v>-59.88</v>
      </c>
    </row>
    <row r="4782" spans="1:9" x14ac:dyDescent="0.3">
      <c r="A4782" s="60" t="s">
        <v>3402</v>
      </c>
      <c r="B4782" s="60" t="s">
        <v>3403</v>
      </c>
      <c r="C4782" s="60">
        <v>1017.85</v>
      </c>
      <c r="E4782" s="60">
        <v>69.849999999999994</v>
      </c>
      <c r="G4782" s="60">
        <v>0</v>
      </c>
      <c r="H4782" s="60">
        <v>78.989999999999995</v>
      </c>
      <c r="I4782" s="60">
        <v>16.850000000000001</v>
      </c>
    </row>
    <row r="4783" spans="1:9" x14ac:dyDescent="0.3">
      <c r="A4783" s="60" t="s">
        <v>6802</v>
      </c>
      <c r="B4783" s="60" t="s">
        <v>10167</v>
      </c>
      <c r="C4783" s="60">
        <v>614.9</v>
      </c>
      <c r="E4783" s="60">
        <v>10.69</v>
      </c>
      <c r="G4783" s="60">
        <v>0</v>
      </c>
      <c r="H4783" s="60">
        <v>15.81</v>
      </c>
      <c r="I4783" s="60">
        <v>16.7</v>
      </c>
    </row>
    <row r="4784" spans="1:9" x14ac:dyDescent="0.3">
      <c r="A4784" s="60" t="s">
        <v>6803</v>
      </c>
      <c r="B4784" s="60" t="s">
        <v>10168</v>
      </c>
      <c r="C4784" s="60">
        <v>142.84</v>
      </c>
      <c r="E4784" s="60">
        <v>14.7</v>
      </c>
      <c r="G4784" s="60">
        <v>4.08</v>
      </c>
      <c r="H4784" s="60">
        <v>15.25</v>
      </c>
      <c r="I4784" s="60">
        <v>15.14</v>
      </c>
    </row>
    <row r="4785" spans="1:9" x14ac:dyDescent="0.3">
      <c r="A4785" s="60" t="s">
        <v>6804</v>
      </c>
      <c r="B4785" s="60" t="s">
        <v>10169</v>
      </c>
      <c r="C4785" s="60">
        <v>1159.1099999999999</v>
      </c>
      <c r="E4785" s="60">
        <v>45.71</v>
      </c>
      <c r="G4785" s="60">
        <v>2.19</v>
      </c>
      <c r="H4785" s="60">
        <v>45.71</v>
      </c>
      <c r="I4785" s="60">
        <v>6.95</v>
      </c>
    </row>
    <row r="4786" spans="1:9" x14ac:dyDescent="0.3">
      <c r="A4786" s="60" t="s">
        <v>6805</v>
      </c>
      <c r="B4786" s="60" t="s">
        <v>10170</v>
      </c>
      <c r="C4786" s="60">
        <v>553.83000000000004</v>
      </c>
      <c r="E4786" s="60">
        <v>30.69</v>
      </c>
      <c r="G4786" s="60">
        <v>0</v>
      </c>
      <c r="H4786" s="60">
        <v>30.77</v>
      </c>
      <c r="I4786" s="60">
        <v>11.71</v>
      </c>
    </row>
    <row r="4787" spans="1:9" x14ac:dyDescent="0.3">
      <c r="A4787" s="60" t="s">
        <v>3404</v>
      </c>
      <c r="B4787" s="60" t="s">
        <v>3405</v>
      </c>
      <c r="C4787" s="60">
        <v>1992.23</v>
      </c>
      <c r="E4787" s="60">
        <v>97.99</v>
      </c>
      <c r="G4787" s="60">
        <v>0.86</v>
      </c>
      <c r="H4787" s="60">
        <v>109.99</v>
      </c>
      <c r="I4787" s="60">
        <v>12.31</v>
      </c>
    </row>
    <row r="4788" spans="1:9" x14ac:dyDescent="0.3">
      <c r="A4788" s="60" t="s">
        <v>6806</v>
      </c>
      <c r="B4788" s="60" t="s">
        <v>10171</v>
      </c>
      <c r="C4788" s="60">
        <v>188.65</v>
      </c>
      <c r="E4788" s="60">
        <v>26.1</v>
      </c>
      <c r="G4788" s="60">
        <v>0</v>
      </c>
      <c r="H4788" s="60">
        <v>27.02</v>
      </c>
      <c r="I4788" s="60">
        <v>6.67</v>
      </c>
    </row>
    <row r="4789" spans="1:9" x14ac:dyDescent="0.3">
      <c r="A4789" s="60" t="s">
        <v>3406</v>
      </c>
      <c r="B4789" s="60" t="s">
        <v>3407</v>
      </c>
      <c r="C4789" s="60">
        <v>2438.31</v>
      </c>
      <c r="E4789" s="60">
        <v>38.96</v>
      </c>
      <c r="G4789" s="60">
        <v>4.26</v>
      </c>
      <c r="H4789" s="60">
        <v>42.68</v>
      </c>
      <c r="I4789" s="60">
        <v>7.4</v>
      </c>
    </row>
    <row r="4790" spans="1:9" x14ac:dyDescent="0.3">
      <c r="A4790" s="60" t="s">
        <v>6807</v>
      </c>
      <c r="B4790" s="60" t="s">
        <v>10172</v>
      </c>
      <c r="C4790" s="60">
        <v>73.27</v>
      </c>
      <c r="E4790" s="60">
        <v>15.9</v>
      </c>
      <c r="G4790" s="60">
        <v>4.3899999999999997</v>
      </c>
      <c r="H4790" s="60">
        <v>22.78</v>
      </c>
      <c r="I4790" s="60">
        <v>15.27</v>
      </c>
    </row>
    <row r="4791" spans="1:9" x14ac:dyDescent="0.3">
      <c r="A4791" s="60" t="s">
        <v>3408</v>
      </c>
      <c r="B4791" s="60" t="s">
        <v>3409</v>
      </c>
      <c r="C4791" s="60">
        <v>7666.14</v>
      </c>
      <c r="E4791" s="60">
        <v>44.25</v>
      </c>
      <c r="G4791" s="60">
        <v>2.15</v>
      </c>
      <c r="H4791" s="60">
        <v>48.05</v>
      </c>
      <c r="I4791" s="60">
        <v>9.51</v>
      </c>
    </row>
    <row r="4792" spans="1:9" x14ac:dyDescent="0.3">
      <c r="A4792" s="60" t="s">
        <v>3410</v>
      </c>
      <c r="B4792" s="60" t="s">
        <v>3411</v>
      </c>
      <c r="C4792" s="60">
        <v>11317.28</v>
      </c>
      <c r="E4792" s="60">
        <v>20.34</v>
      </c>
      <c r="G4792" s="60">
        <v>2.27</v>
      </c>
      <c r="H4792" s="60">
        <v>24.48</v>
      </c>
      <c r="I4792" s="60">
        <v>18.78</v>
      </c>
    </row>
    <row r="4793" spans="1:9" x14ac:dyDescent="0.3">
      <c r="A4793" s="60" t="s">
        <v>3412</v>
      </c>
      <c r="B4793" s="60" t="s">
        <v>3413</v>
      </c>
      <c r="C4793" s="60">
        <v>6739.86</v>
      </c>
      <c r="E4793" s="60">
        <v>343.73</v>
      </c>
      <c r="G4793" s="60">
        <v>0</v>
      </c>
      <c r="H4793" s="60">
        <v>436.28</v>
      </c>
      <c r="I4793" s="60">
        <v>17.489999999999998</v>
      </c>
    </row>
    <row r="4794" spans="1:9" x14ac:dyDescent="0.3">
      <c r="A4794" s="60" t="s">
        <v>3414</v>
      </c>
      <c r="B4794" s="60" t="s">
        <v>3415</v>
      </c>
      <c r="C4794" s="60">
        <v>11891.89</v>
      </c>
      <c r="E4794" s="60">
        <v>122.66</v>
      </c>
      <c r="G4794" s="60">
        <v>0.33</v>
      </c>
      <c r="H4794" s="60">
        <v>138.74</v>
      </c>
      <c r="I4794" s="60">
        <v>16.350000000000001</v>
      </c>
    </row>
    <row r="4795" spans="1:9" x14ac:dyDescent="0.3">
      <c r="A4795" s="60" t="s">
        <v>6808</v>
      </c>
      <c r="B4795" s="60" t="s">
        <v>10173</v>
      </c>
      <c r="C4795" s="60">
        <v>764.21</v>
      </c>
      <c r="E4795" s="60">
        <v>56.2</v>
      </c>
      <c r="G4795" s="60">
        <v>4.63</v>
      </c>
      <c r="H4795" s="60">
        <v>64.06</v>
      </c>
      <c r="I4795" s="60">
        <v>8.76</v>
      </c>
    </row>
    <row r="4796" spans="1:9" x14ac:dyDescent="0.3">
      <c r="A4796" s="60" t="s">
        <v>6809</v>
      </c>
      <c r="B4796" s="60" t="s">
        <v>10174</v>
      </c>
      <c r="C4796" s="60">
        <v>282.45</v>
      </c>
      <c r="E4796" s="60">
        <v>13.05</v>
      </c>
      <c r="G4796" s="60">
        <v>1.84</v>
      </c>
      <c r="H4796" s="60">
        <v>19.72</v>
      </c>
      <c r="I4796" s="60">
        <v>11.97</v>
      </c>
    </row>
    <row r="4797" spans="1:9" x14ac:dyDescent="0.3">
      <c r="A4797" s="60" t="s">
        <v>6810</v>
      </c>
      <c r="B4797" s="60" t="s">
        <v>10175</v>
      </c>
      <c r="C4797" s="60">
        <v>701.16</v>
      </c>
      <c r="E4797" s="60">
        <v>14</v>
      </c>
      <c r="G4797" s="60">
        <v>0</v>
      </c>
      <c r="H4797" s="60">
        <v>14</v>
      </c>
      <c r="I4797" s="60">
        <v>-12.78</v>
      </c>
    </row>
    <row r="4798" spans="1:9" x14ac:dyDescent="0.3">
      <c r="A4798" s="60" t="s">
        <v>6811</v>
      </c>
      <c r="B4798" s="60" t="s">
        <v>10176</v>
      </c>
      <c r="C4798" s="60">
        <v>70.84</v>
      </c>
      <c r="E4798" s="60">
        <v>4.6500000000000004</v>
      </c>
      <c r="G4798" s="60">
        <v>0</v>
      </c>
      <c r="H4798" s="60">
        <v>7.43</v>
      </c>
      <c r="I4798" s="60">
        <v>3.88</v>
      </c>
    </row>
    <row r="4799" spans="1:9" x14ac:dyDescent="0.3">
      <c r="A4799" s="60" t="s">
        <v>6812</v>
      </c>
      <c r="B4799" s="60" t="s">
        <v>10177</v>
      </c>
      <c r="C4799" s="60">
        <v>399.2</v>
      </c>
      <c r="E4799" s="60">
        <v>14.05</v>
      </c>
      <c r="G4799" s="60">
        <v>1.99</v>
      </c>
      <c r="H4799" s="60">
        <v>18.170000000000002</v>
      </c>
      <c r="I4799" s="60">
        <v>22.15</v>
      </c>
    </row>
    <row r="4800" spans="1:9" x14ac:dyDescent="0.3">
      <c r="A4800" s="60" t="s">
        <v>3416</v>
      </c>
      <c r="B4800" s="60" t="s">
        <v>3417</v>
      </c>
      <c r="C4800" s="60">
        <v>15598.11</v>
      </c>
      <c r="E4800" s="60">
        <v>250.09</v>
      </c>
      <c r="G4800" s="60">
        <v>0</v>
      </c>
      <c r="H4800" s="60">
        <v>275.89</v>
      </c>
      <c r="I4800" s="60">
        <v>26.05</v>
      </c>
    </row>
    <row r="4801" spans="1:9" x14ac:dyDescent="0.3">
      <c r="A4801" s="60" t="s">
        <v>3418</v>
      </c>
      <c r="B4801" s="60" t="s">
        <v>3419</v>
      </c>
      <c r="C4801" s="60">
        <v>6084.7</v>
      </c>
      <c r="E4801" s="60">
        <v>209.81</v>
      </c>
      <c r="G4801" s="60">
        <v>0</v>
      </c>
      <c r="H4801" s="60">
        <v>222.79</v>
      </c>
      <c r="I4801" s="60">
        <v>3.26</v>
      </c>
    </row>
    <row r="4802" spans="1:9" x14ac:dyDescent="0.3">
      <c r="A4802" s="60" t="s">
        <v>6813</v>
      </c>
      <c r="B4802" s="60" t="s">
        <v>10178</v>
      </c>
      <c r="C4802" s="60">
        <v>29.44</v>
      </c>
      <c r="E4802" s="60">
        <v>0.2092</v>
      </c>
      <c r="G4802" s="60">
        <v>0</v>
      </c>
      <c r="H4802" s="60">
        <v>0.52</v>
      </c>
      <c r="I4802" s="60">
        <v>-19.54</v>
      </c>
    </row>
    <row r="4803" spans="1:9" x14ac:dyDescent="0.3">
      <c r="A4803" s="60" t="s">
        <v>6814</v>
      </c>
      <c r="B4803" s="60" t="s">
        <v>10179</v>
      </c>
      <c r="C4803" s="60">
        <v>5.28</v>
      </c>
      <c r="E4803" s="60">
        <v>8.3900000000000002E-2</v>
      </c>
      <c r="G4803" s="60">
        <v>0</v>
      </c>
      <c r="H4803" s="60">
        <v>0.21</v>
      </c>
      <c r="I4803" s="60">
        <v>-48.83</v>
      </c>
    </row>
    <row r="4804" spans="1:9" x14ac:dyDescent="0.3">
      <c r="A4804" s="60" t="s">
        <v>3420</v>
      </c>
      <c r="B4804" s="60" t="s">
        <v>3421</v>
      </c>
      <c r="C4804" s="60">
        <v>3695.34</v>
      </c>
      <c r="E4804" s="60">
        <v>74.56</v>
      </c>
      <c r="G4804" s="60">
        <v>1.31</v>
      </c>
      <c r="H4804" s="60">
        <v>74.56</v>
      </c>
      <c r="I4804" s="60">
        <v>7.65</v>
      </c>
    </row>
    <row r="4805" spans="1:9" x14ac:dyDescent="0.3">
      <c r="A4805" s="60" t="s">
        <v>6815</v>
      </c>
      <c r="B4805" s="60" t="s">
        <v>10180</v>
      </c>
      <c r="C4805" s="60">
        <v>4696.13</v>
      </c>
      <c r="E4805" s="60">
        <v>1.86</v>
      </c>
      <c r="G4805" s="60">
        <v>3.39</v>
      </c>
      <c r="H4805" s="60">
        <v>2.14</v>
      </c>
      <c r="I4805" s="60">
        <v>4.0599999999999996</v>
      </c>
    </row>
    <row r="4806" spans="1:9" x14ac:dyDescent="0.3">
      <c r="A4806" s="60" t="s">
        <v>6816</v>
      </c>
      <c r="B4806" s="60" t="s">
        <v>10181</v>
      </c>
      <c r="C4806" s="60">
        <v>370.4</v>
      </c>
      <c r="E4806" s="60">
        <v>12.92</v>
      </c>
      <c r="G4806" s="60">
        <v>5.57</v>
      </c>
      <c r="H4806" s="60">
        <v>13.38</v>
      </c>
      <c r="I4806" s="60">
        <v>-0.67</v>
      </c>
    </row>
    <row r="4807" spans="1:9" x14ac:dyDescent="0.3">
      <c r="A4807" s="60" t="s">
        <v>3422</v>
      </c>
      <c r="B4807" s="60" t="s">
        <v>3423</v>
      </c>
      <c r="C4807" s="60">
        <v>3908.69</v>
      </c>
      <c r="E4807" s="60">
        <v>17.75</v>
      </c>
      <c r="G4807" s="60">
        <v>3.61</v>
      </c>
      <c r="H4807" s="60">
        <v>18.010000000000002</v>
      </c>
      <c r="I4807" s="60">
        <v>6.93</v>
      </c>
    </row>
    <row r="4808" spans="1:9" x14ac:dyDescent="0.3">
      <c r="A4808" s="60" t="s">
        <v>6817</v>
      </c>
      <c r="B4808" s="60" t="s">
        <v>10182</v>
      </c>
      <c r="C4808" s="60">
        <v>55.72</v>
      </c>
      <c r="E4808" s="60">
        <v>10.5</v>
      </c>
      <c r="G4808" s="60">
        <v>0</v>
      </c>
      <c r="H4808" s="60">
        <v>12.39</v>
      </c>
      <c r="I4808" s="60">
        <v>-3.23</v>
      </c>
    </row>
    <row r="4809" spans="1:9" x14ac:dyDescent="0.3">
      <c r="A4809" s="60" t="s">
        <v>6818</v>
      </c>
      <c r="B4809" s="60" t="s">
        <v>10183</v>
      </c>
      <c r="C4809" s="60">
        <v>182.19</v>
      </c>
      <c r="E4809" s="60">
        <v>40.85</v>
      </c>
      <c r="G4809" s="60">
        <v>2.74</v>
      </c>
      <c r="H4809" s="60">
        <v>41.15</v>
      </c>
      <c r="I4809" s="60">
        <v>14.78</v>
      </c>
    </row>
    <row r="4810" spans="1:9" x14ac:dyDescent="0.3">
      <c r="A4810" s="60" t="s">
        <v>3424</v>
      </c>
      <c r="B4810" s="60" t="s">
        <v>3425</v>
      </c>
      <c r="C4810" s="60">
        <v>2845.91</v>
      </c>
      <c r="E4810" s="60">
        <v>140.4</v>
      </c>
      <c r="G4810" s="60">
        <v>0.11</v>
      </c>
      <c r="H4810" s="60">
        <v>140.75</v>
      </c>
      <c r="I4810" s="60">
        <v>8.74</v>
      </c>
    </row>
    <row r="4811" spans="1:9" x14ac:dyDescent="0.3">
      <c r="A4811" s="60" t="s">
        <v>3426</v>
      </c>
      <c r="B4811" s="60" t="s">
        <v>3427</v>
      </c>
      <c r="C4811" s="60">
        <v>2429.6999999999998</v>
      </c>
      <c r="E4811" s="60">
        <v>48.11</v>
      </c>
      <c r="G4811" s="60">
        <v>0</v>
      </c>
      <c r="H4811" s="60">
        <v>51.1</v>
      </c>
      <c r="I4811" s="60">
        <v>8.85</v>
      </c>
    </row>
    <row r="4812" spans="1:9" x14ac:dyDescent="0.3">
      <c r="A4812" s="60" t="s">
        <v>3428</v>
      </c>
      <c r="B4812" s="60" t="s">
        <v>3429</v>
      </c>
      <c r="C4812" s="60">
        <v>142248.89000000001</v>
      </c>
      <c r="E4812" s="60">
        <v>149.44999999999999</v>
      </c>
      <c r="G4812" s="60">
        <v>1.67</v>
      </c>
      <c r="H4812" s="60">
        <v>152.28</v>
      </c>
      <c r="I4812" s="60">
        <v>19.920000000000002</v>
      </c>
    </row>
    <row r="4813" spans="1:9" x14ac:dyDescent="0.3">
      <c r="A4813" s="60" t="s">
        <v>3430</v>
      </c>
      <c r="B4813" s="60" t="s">
        <v>3431</v>
      </c>
      <c r="C4813" s="60">
        <v>9876.66</v>
      </c>
      <c r="E4813" s="60">
        <v>42.55</v>
      </c>
      <c r="G4813" s="60">
        <v>1.88</v>
      </c>
      <c r="H4813" s="60">
        <v>42.55</v>
      </c>
      <c r="I4813" s="60">
        <v>10.24</v>
      </c>
    </row>
    <row r="4814" spans="1:9" x14ac:dyDescent="0.3">
      <c r="A4814" s="60" t="s">
        <v>3432</v>
      </c>
      <c r="B4814" s="60" t="s">
        <v>3433</v>
      </c>
      <c r="C4814" s="60">
        <v>82271.100000000006</v>
      </c>
      <c r="E4814" s="60">
        <v>99.83</v>
      </c>
      <c r="G4814" s="60">
        <v>2.2000000000000002</v>
      </c>
      <c r="H4814" s="60">
        <v>99.83</v>
      </c>
      <c r="I4814" s="60">
        <v>20.55</v>
      </c>
    </row>
    <row r="4815" spans="1:9" x14ac:dyDescent="0.3">
      <c r="A4815" s="60" t="s">
        <v>6819</v>
      </c>
      <c r="B4815" s="60" t="s">
        <v>10184</v>
      </c>
      <c r="C4815" s="60">
        <v>1083.29</v>
      </c>
      <c r="E4815" s="60">
        <v>21.04</v>
      </c>
      <c r="G4815" s="60">
        <v>0</v>
      </c>
      <c r="H4815" s="60">
        <v>21.04</v>
      </c>
      <c r="I4815" s="60">
        <v>-2.61</v>
      </c>
    </row>
    <row r="4816" spans="1:9" x14ac:dyDescent="0.3">
      <c r="A4816" s="60" t="s">
        <v>6820</v>
      </c>
      <c r="B4816" s="60" t="s">
        <v>10185</v>
      </c>
      <c r="C4816" s="60">
        <v>126.66</v>
      </c>
      <c r="E4816" s="60">
        <v>13.55</v>
      </c>
      <c r="G4816" s="60">
        <v>1.34</v>
      </c>
      <c r="H4816" s="60">
        <v>13.7</v>
      </c>
      <c r="I4816" s="60">
        <v>13.44</v>
      </c>
    </row>
    <row r="4817" spans="1:9" x14ac:dyDescent="0.3">
      <c r="A4817" s="60" t="s">
        <v>3434</v>
      </c>
      <c r="B4817" s="60" t="s">
        <v>3435</v>
      </c>
      <c r="C4817" s="60">
        <v>3398.03</v>
      </c>
      <c r="E4817" s="60">
        <v>24.57</v>
      </c>
      <c r="G4817" s="60">
        <v>0</v>
      </c>
      <c r="H4817" s="60">
        <v>24.57</v>
      </c>
      <c r="I4817" s="60">
        <v>8.52</v>
      </c>
    </row>
    <row r="4818" spans="1:9" x14ac:dyDescent="0.3">
      <c r="A4818" s="60" t="s">
        <v>6821</v>
      </c>
      <c r="B4818" s="60" t="s">
        <v>10186</v>
      </c>
      <c r="C4818" s="60">
        <v>58.56</v>
      </c>
      <c r="E4818" s="60">
        <v>1.3</v>
      </c>
      <c r="G4818" s="60">
        <v>0</v>
      </c>
      <c r="H4818" s="60">
        <v>2.61</v>
      </c>
      <c r="I4818" s="60">
        <v>-197.41</v>
      </c>
    </row>
    <row r="4819" spans="1:9" x14ac:dyDescent="0.3">
      <c r="A4819" s="60" t="s">
        <v>3436</v>
      </c>
      <c r="B4819" s="60" t="s">
        <v>3437</v>
      </c>
      <c r="C4819" s="60">
        <v>22350.720000000001</v>
      </c>
      <c r="E4819" s="60">
        <v>27.33</v>
      </c>
      <c r="G4819" s="60">
        <v>3.75</v>
      </c>
      <c r="H4819" s="60">
        <v>29.69</v>
      </c>
      <c r="I4819" s="60">
        <v>10.35</v>
      </c>
    </row>
    <row r="4820" spans="1:9" x14ac:dyDescent="0.3">
      <c r="A4820" s="60" t="s">
        <v>6822</v>
      </c>
      <c r="B4820" s="60" t="s">
        <v>10187</v>
      </c>
      <c r="C4820" s="60">
        <v>161.82</v>
      </c>
      <c r="E4820" s="60">
        <v>9.07</v>
      </c>
      <c r="G4820" s="60">
        <v>0</v>
      </c>
      <c r="H4820" s="60">
        <v>9.9</v>
      </c>
      <c r="I4820" s="60">
        <v>-13.98</v>
      </c>
    </row>
    <row r="4821" spans="1:9" x14ac:dyDescent="0.3">
      <c r="A4821" s="60" t="s">
        <v>6823</v>
      </c>
      <c r="B4821" s="60" t="s">
        <v>10188</v>
      </c>
      <c r="C4821" s="60">
        <v>757.79</v>
      </c>
      <c r="E4821" s="60">
        <v>4.9400000000000004</v>
      </c>
      <c r="G4821" s="60">
        <v>0</v>
      </c>
      <c r="H4821" s="60">
        <v>6.93</v>
      </c>
      <c r="I4821" s="60">
        <v>-2.88</v>
      </c>
    </row>
    <row r="4822" spans="1:9" x14ac:dyDescent="0.3">
      <c r="A4822" s="60" t="s">
        <v>3438</v>
      </c>
      <c r="B4822" s="60" t="s">
        <v>3439</v>
      </c>
      <c r="C4822" s="60">
        <v>12089.12</v>
      </c>
      <c r="E4822" s="60">
        <v>22.65</v>
      </c>
      <c r="G4822" s="60">
        <v>2.61</v>
      </c>
      <c r="H4822" s="60">
        <v>23.96</v>
      </c>
      <c r="I4822" s="60">
        <v>11.27</v>
      </c>
    </row>
    <row r="4823" spans="1:9" x14ac:dyDescent="0.3">
      <c r="A4823" s="60" t="s">
        <v>3440</v>
      </c>
      <c r="B4823" s="60" t="s">
        <v>3441</v>
      </c>
      <c r="C4823" s="60">
        <v>99561.21</v>
      </c>
      <c r="E4823" s="60">
        <v>114.09</v>
      </c>
      <c r="G4823" s="60">
        <v>2.73</v>
      </c>
      <c r="H4823" s="60">
        <v>114.23</v>
      </c>
      <c r="I4823" s="60">
        <v>195.68</v>
      </c>
    </row>
    <row r="4824" spans="1:9" x14ac:dyDescent="0.3">
      <c r="A4824" s="60" t="s">
        <v>6824</v>
      </c>
      <c r="B4824" s="60" t="s">
        <v>10189</v>
      </c>
      <c r="C4824" s="60">
        <v>24.27</v>
      </c>
      <c r="E4824" s="60">
        <v>0.5</v>
      </c>
      <c r="G4824" s="60">
        <v>0</v>
      </c>
      <c r="H4824" s="60">
        <v>0.84</v>
      </c>
      <c r="I4824" s="60">
        <v>-35.26</v>
      </c>
    </row>
    <row r="4825" spans="1:9" x14ac:dyDescent="0.3">
      <c r="A4825" s="60" t="s">
        <v>3442</v>
      </c>
      <c r="B4825" s="60" t="s">
        <v>3443</v>
      </c>
      <c r="C4825" s="60">
        <v>4397.18</v>
      </c>
      <c r="E4825" s="60">
        <v>37.51</v>
      </c>
      <c r="G4825" s="60">
        <v>0</v>
      </c>
      <c r="H4825" s="60">
        <v>39.369999999999997</v>
      </c>
      <c r="I4825" s="60">
        <v>19.57</v>
      </c>
    </row>
    <row r="4826" spans="1:9" x14ac:dyDescent="0.3">
      <c r="A4826" s="60" t="s">
        <v>6825</v>
      </c>
      <c r="B4826" s="60" t="s">
        <v>10190</v>
      </c>
      <c r="C4826" s="60">
        <v>63.14</v>
      </c>
      <c r="E4826" s="60">
        <v>0.43969999999999998</v>
      </c>
      <c r="G4826" s="60">
        <v>0</v>
      </c>
      <c r="H4826" s="60">
        <v>0.68</v>
      </c>
      <c r="I4826" s="60">
        <v>-7.31</v>
      </c>
    </row>
    <row r="4827" spans="1:9" x14ac:dyDescent="0.3">
      <c r="A4827" s="60" t="s">
        <v>3444</v>
      </c>
      <c r="B4827" s="60" t="s">
        <v>3445</v>
      </c>
      <c r="C4827" s="60">
        <v>7660.26</v>
      </c>
      <c r="E4827" s="60">
        <v>90.95</v>
      </c>
      <c r="G4827" s="60">
        <v>0</v>
      </c>
      <c r="H4827" s="60">
        <v>94.69</v>
      </c>
      <c r="I4827" s="60">
        <v>48.98</v>
      </c>
    </row>
    <row r="4828" spans="1:9" x14ac:dyDescent="0.3">
      <c r="A4828" s="60" t="s">
        <v>6826</v>
      </c>
      <c r="B4828" s="60" t="s">
        <v>10191</v>
      </c>
      <c r="C4828" s="60">
        <v>13.96</v>
      </c>
      <c r="E4828" s="60">
        <v>1.49</v>
      </c>
      <c r="G4828" s="60">
        <v>0</v>
      </c>
      <c r="H4828" s="60">
        <v>8.8800000000000008</v>
      </c>
      <c r="I4828" s="60">
        <v>-47.63</v>
      </c>
    </row>
    <row r="4829" spans="1:9" x14ac:dyDescent="0.3">
      <c r="A4829" s="60" t="s">
        <v>3446</v>
      </c>
      <c r="B4829" s="60" t="s">
        <v>3447</v>
      </c>
      <c r="C4829" s="60">
        <v>1019.47</v>
      </c>
      <c r="E4829" s="60">
        <v>18.440000000000001</v>
      </c>
      <c r="G4829" s="60">
        <v>11.39</v>
      </c>
      <c r="H4829" s="60">
        <v>19.14</v>
      </c>
      <c r="I4829" s="60">
        <v>3.94</v>
      </c>
    </row>
    <row r="4830" spans="1:9" x14ac:dyDescent="0.3">
      <c r="A4830" s="60" t="s">
        <v>6827</v>
      </c>
      <c r="B4830" s="60" t="s">
        <v>10192</v>
      </c>
      <c r="C4830" s="60">
        <v>76.599999999999994</v>
      </c>
      <c r="E4830" s="60">
        <v>9.24</v>
      </c>
      <c r="G4830" s="60">
        <v>0</v>
      </c>
      <c r="H4830" s="60">
        <v>20.73</v>
      </c>
      <c r="I4830" s="60">
        <v>4.84</v>
      </c>
    </row>
    <row r="4831" spans="1:9" x14ac:dyDescent="0.3">
      <c r="A4831" s="60" t="s">
        <v>6828</v>
      </c>
      <c r="B4831" s="60" t="s">
        <v>10193</v>
      </c>
      <c r="C4831" s="60">
        <v>82.51</v>
      </c>
      <c r="E4831" s="60">
        <v>11.46</v>
      </c>
      <c r="G4831" s="60">
        <v>0</v>
      </c>
      <c r="H4831" s="60">
        <v>13.56</v>
      </c>
      <c r="I4831" s="60">
        <v>-2.81</v>
      </c>
    </row>
    <row r="4832" spans="1:9" x14ac:dyDescent="0.3">
      <c r="A4832" s="60" t="s">
        <v>6829</v>
      </c>
      <c r="B4832" s="60" t="s">
        <v>10194</v>
      </c>
      <c r="C4832" s="60">
        <v>173.28</v>
      </c>
      <c r="E4832" s="60">
        <v>4.3</v>
      </c>
      <c r="G4832" s="60">
        <v>0</v>
      </c>
      <c r="H4832" s="60">
        <v>5.75</v>
      </c>
      <c r="I4832" s="60">
        <v>-3.92</v>
      </c>
    </row>
    <row r="4833" spans="1:9" x14ac:dyDescent="0.3">
      <c r="A4833" s="60" t="s">
        <v>3448</v>
      </c>
      <c r="B4833" s="60" t="s">
        <v>3449</v>
      </c>
      <c r="C4833" s="60">
        <v>83675.05</v>
      </c>
      <c r="E4833" s="60">
        <v>49.23</v>
      </c>
      <c r="G4833" s="60">
        <v>2.2799999999999998</v>
      </c>
      <c r="H4833" s="60">
        <v>49.23</v>
      </c>
      <c r="I4833" s="60">
        <v>13.92</v>
      </c>
    </row>
    <row r="4834" spans="1:9" x14ac:dyDescent="0.3">
      <c r="A4834" s="60" t="s">
        <v>6830</v>
      </c>
      <c r="B4834" s="60" t="s">
        <v>10195</v>
      </c>
      <c r="C4834" s="60">
        <v>892.32</v>
      </c>
      <c r="E4834" s="60">
        <v>56.85</v>
      </c>
      <c r="G4834" s="60">
        <v>0</v>
      </c>
      <c r="H4834" s="60">
        <v>68.37</v>
      </c>
      <c r="I4834" s="60">
        <v>27.73</v>
      </c>
    </row>
    <row r="4835" spans="1:9" x14ac:dyDescent="0.3">
      <c r="A4835" s="60" t="s">
        <v>6831</v>
      </c>
      <c r="B4835" s="60" t="s">
        <v>10196</v>
      </c>
      <c r="C4835" s="60">
        <v>190.09</v>
      </c>
      <c r="E4835" s="60">
        <v>13.4</v>
      </c>
      <c r="G4835" s="60">
        <v>9.6300000000000008</v>
      </c>
      <c r="H4835" s="60">
        <v>14.6</v>
      </c>
      <c r="I4835" s="60">
        <v>45.51</v>
      </c>
    </row>
    <row r="4836" spans="1:9" x14ac:dyDescent="0.3">
      <c r="A4836" s="60" t="s">
        <v>6832</v>
      </c>
      <c r="B4836" s="60" t="s">
        <v>10197</v>
      </c>
      <c r="C4836" s="60">
        <v>6.73</v>
      </c>
      <c r="E4836" s="60">
        <v>1.44</v>
      </c>
      <c r="G4836" s="60">
        <v>0</v>
      </c>
      <c r="H4836" s="60">
        <v>2.7</v>
      </c>
      <c r="I4836" s="60">
        <v>-131.94999999999999</v>
      </c>
    </row>
    <row r="4837" spans="1:9" x14ac:dyDescent="0.3">
      <c r="A4837" s="60" t="s">
        <v>6833</v>
      </c>
      <c r="B4837" s="60" t="s">
        <v>10198</v>
      </c>
      <c r="C4837" s="60">
        <v>12.08</v>
      </c>
      <c r="E4837" s="60">
        <v>0.6</v>
      </c>
      <c r="G4837" s="60">
        <v>0</v>
      </c>
      <c r="H4837" s="60">
        <v>1.5</v>
      </c>
      <c r="I4837" s="60">
        <v>-16.72</v>
      </c>
    </row>
    <row r="4838" spans="1:9" x14ac:dyDescent="0.3">
      <c r="A4838" s="60" t="s">
        <v>3450</v>
      </c>
      <c r="B4838" s="60" t="s">
        <v>3451</v>
      </c>
      <c r="C4838" s="60">
        <v>5102.6899999999996</v>
      </c>
      <c r="E4838" s="60">
        <v>23.13</v>
      </c>
      <c r="G4838" s="60">
        <v>0</v>
      </c>
      <c r="H4838" s="60">
        <v>25.5</v>
      </c>
      <c r="I4838" s="60">
        <v>12.58</v>
      </c>
    </row>
    <row r="4839" spans="1:9" x14ac:dyDescent="0.3">
      <c r="A4839" s="60" t="s">
        <v>3452</v>
      </c>
      <c r="B4839" s="60" t="s">
        <v>3453</v>
      </c>
      <c r="C4839" s="60">
        <v>4119.43</v>
      </c>
      <c r="E4839" s="60">
        <v>28.2</v>
      </c>
      <c r="G4839" s="60">
        <v>0</v>
      </c>
      <c r="H4839" s="60">
        <v>30.58</v>
      </c>
      <c r="I4839" s="60">
        <v>17.04</v>
      </c>
    </row>
    <row r="4840" spans="1:9" x14ac:dyDescent="0.3">
      <c r="A4840" s="60" t="s">
        <v>6834</v>
      </c>
      <c r="B4840" s="60" t="s">
        <v>10199</v>
      </c>
      <c r="C4840" s="60">
        <v>398.62</v>
      </c>
      <c r="E4840" s="60">
        <v>71.63</v>
      </c>
      <c r="G4840" s="60">
        <v>0.7</v>
      </c>
      <c r="H4840" s="60">
        <v>71.650000000000006</v>
      </c>
      <c r="I4840" s="60">
        <v>9.4600000000000009</v>
      </c>
    </row>
    <row r="4841" spans="1:9" x14ac:dyDescent="0.3">
      <c r="A4841" s="60" t="s">
        <v>3454</v>
      </c>
      <c r="B4841" s="60" t="s">
        <v>3455</v>
      </c>
      <c r="C4841" s="60">
        <v>2979.66</v>
      </c>
      <c r="E4841" s="60">
        <v>35.130000000000003</v>
      </c>
      <c r="G4841" s="60">
        <v>0</v>
      </c>
      <c r="H4841" s="60">
        <v>45.87</v>
      </c>
      <c r="I4841" s="60">
        <v>1.42</v>
      </c>
    </row>
    <row r="4842" spans="1:9" x14ac:dyDescent="0.3">
      <c r="A4842" s="60" t="s">
        <v>3456</v>
      </c>
      <c r="B4842" s="60" t="s">
        <v>3457</v>
      </c>
      <c r="C4842" s="60">
        <v>1529.13</v>
      </c>
      <c r="E4842" s="60">
        <v>125.4</v>
      </c>
      <c r="G4842" s="60">
        <v>0</v>
      </c>
      <c r="H4842" s="60">
        <v>148.25</v>
      </c>
      <c r="I4842" s="60">
        <v>35.94</v>
      </c>
    </row>
    <row r="4843" spans="1:9" x14ac:dyDescent="0.3">
      <c r="A4843" s="60" t="s">
        <v>6835</v>
      </c>
      <c r="B4843" s="60" t="s">
        <v>10200</v>
      </c>
      <c r="C4843" s="60">
        <v>613.21</v>
      </c>
      <c r="E4843" s="60">
        <v>1.17</v>
      </c>
      <c r="G4843" s="60">
        <v>0</v>
      </c>
      <c r="H4843" s="60">
        <v>1.43</v>
      </c>
      <c r="I4843" s="60">
        <v>-22.91</v>
      </c>
    </row>
    <row r="4844" spans="1:9" x14ac:dyDescent="0.3">
      <c r="A4844" s="60" t="s">
        <v>6836</v>
      </c>
      <c r="B4844" s="60" t="s">
        <v>10201</v>
      </c>
      <c r="C4844" s="60">
        <v>787.01</v>
      </c>
      <c r="E4844" s="60">
        <v>62.85</v>
      </c>
      <c r="G4844" s="60">
        <v>1.08</v>
      </c>
      <c r="H4844" s="60">
        <v>64.69</v>
      </c>
      <c r="I4844" s="60">
        <v>11.54</v>
      </c>
    </row>
    <row r="4845" spans="1:9" x14ac:dyDescent="0.3">
      <c r="A4845" s="60" t="s">
        <v>6837</v>
      </c>
      <c r="B4845" s="60" t="s">
        <v>10202</v>
      </c>
      <c r="C4845" s="60">
        <v>621.21</v>
      </c>
      <c r="E4845" s="60">
        <v>23.12</v>
      </c>
      <c r="G4845" s="60">
        <v>0</v>
      </c>
      <c r="H4845" s="60">
        <v>25.91</v>
      </c>
      <c r="I4845" s="60">
        <v>0.37</v>
      </c>
    </row>
    <row r="4846" spans="1:9" x14ac:dyDescent="0.3">
      <c r="A4846" s="60" t="s">
        <v>6838</v>
      </c>
      <c r="B4846" s="60" t="s">
        <v>10203</v>
      </c>
      <c r="C4846" s="60">
        <v>56.43</v>
      </c>
      <c r="E4846" s="60">
        <v>16.75</v>
      </c>
      <c r="G4846" s="60">
        <v>0</v>
      </c>
      <c r="H4846" s="60">
        <v>16.75</v>
      </c>
      <c r="I4846" s="60">
        <v>-2.04</v>
      </c>
    </row>
    <row r="4847" spans="1:9" x14ac:dyDescent="0.3">
      <c r="A4847" s="60" t="s">
        <v>3458</v>
      </c>
      <c r="B4847" s="60" t="s">
        <v>3459</v>
      </c>
      <c r="C4847" s="60">
        <v>5553.82</v>
      </c>
      <c r="E4847" s="60">
        <v>130.94</v>
      </c>
      <c r="G4847" s="60">
        <v>0</v>
      </c>
      <c r="H4847" s="60">
        <v>160.91</v>
      </c>
      <c r="I4847" s="60">
        <v>41.78</v>
      </c>
    </row>
    <row r="4848" spans="1:9" x14ac:dyDescent="0.3">
      <c r="A4848" s="60" t="s">
        <v>6839</v>
      </c>
      <c r="B4848" s="60" t="s">
        <v>10204</v>
      </c>
      <c r="C4848" s="60">
        <v>58.19</v>
      </c>
      <c r="E4848" s="60">
        <v>2.39</v>
      </c>
      <c r="G4848" s="60">
        <v>0</v>
      </c>
      <c r="H4848" s="60">
        <v>5.82</v>
      </c>
      <c r="I4848" s="60">
        <v>-34.51</v>
      </c>
    </row>
    <row r="4849" spans="1:9" x14ac:dyDescent="0.3">
      <c r="A4849" s="60" t="s">
        <v>6840</v>
      </c>
      <c r="B4849" s="60" t="s">
        <v>10205</v>
      </c>
      <c r="C4849" s="60">
        <v>605.85</v>
      </c>
      <c r="E4849" s="60">
        <v>43.09</v>
      </c>
      <c r="G4849" s="60">
        <v>3.3</v>
      </c>
      <c r="H4849" s="60">
        <v>44.66</v>
      </c>
      <c r="I4849" s="60">
        <v>9.1300000000000008</v>
      </c>
    </row>
    <row r="4850" spans="1:9" x14ac:dyDescent="0.3">
      <c r="A4850" s="60" t="s">
        <v>6841</v>
      </c>
      <c r="B4850" s="60" t="s">
        <v>10206</v>
      </c>
      <c r="C4850" s="60">
        <v>248.79</v>
      </c>
      <c r="E4850" s="60">
        <v>66.150000000000006</v>
      </c>
      <c r="G4850" s="60">
        <v>1.57</v>
      </c>
      <c r="H4850" s="60">
        <v>68.11</v>
      </c>
      <c r="I4850" s="60">
        <v>17.71</v>
      </c>
    </row>
    <row r="4851" spans="1:9" x14ac:dyDescent="0.3">
      <c r="A4851" s="60" t="s">
        <v>6842</v>
      </c>
      <c r="B4851" s="60" t="s">
        <v>10207</v>
      </c>
      <c r="C4851" s="60">
        <v>76.260000000000005</v>
      </c>
      <c r="E4851" s="60">
        <v>2.0499999999999998</v>
      </c>
      <c r="G4851" s="60">
        <v>0</v>
      </c>
      <c r="H4851" s="60">
        <v>2.71</v>
      </c>
      <c r="I4851" s="60">
        <v>-13.15</v>
      </c>
    </row>
    <row r="4852" spans="1:9" x14ac:dyDescent="0.3">
      <c r="A4852" s="60" t="s">
        <v>3460</v>
      </c>
      <c r="B4852" s="60" t="s">
        <v>3461</v>
      </c>
      <c r="C4852" s="60">
        <v>87692.74</v>
      </c>
      <c r="E4852" s="60">
        <v>106.5</v>
      </c>
      <c r="G4852" s="60">
        <v>2.48</v>
      </c>
      <c r="H4852" s="60">
        <v>109.69</v>
      </c>
      <c r="I4852" s="60">
        <v>18.28</v>
      </c>
    </row>
    <row r="4853" spans="1:9" x14ac:dyDescent="0.3">
      <c r="A4853" s="60" t="s">
        <v>6843</v>
      </c>
      <c r="B4853" s="60" t="s">
        <v>10208</v>
      </c>
      <c r="C4853" s="60">
        <v>7.05</v>
      </c>
      <c r="E4853" s="60">
        <v>3.05</v>
      </c>
      <c r="G4853" s="60">
        <v>0</v>
      </c>
      <c r="H4853" s="60">
        <v>5.09</v>
      </c>
      <c r="I4853" s="60">
        <v>-10.51</v>
      </c>
    </row>
    <row r="4854" spans="1:9" x14ac:dyDescent="0.3">
      <c r="A4854" s="60" t="s">
        <v>6844</v>
      </c>
      <c r="B4854" s="60" t="s">
        <v>10209</v>
      </c>
      <c r="C4854" s="60">
        <v>91.36</v>
      </c>
      <c r="E4854" s="60">
        <v>1.38</v>
      </c>
      <c r="G4854" s="60">
        <v>0</v>
      </c>
      <c r="H4854" s="60">
        <v>2.96</v>
      </c>
      <c r="I4854" s="60">
        <v>-23.45</v>
      </c>
    </row>
    <row r="4855" spans="1:9" x14ac:dyDescent="0.3">
      <c r="A4855" s="60" t="s">
        <v>6845</v>
      </c>
      <c r="B4855" s="60" t="s">
        <v>10210</v>
      </c>
      <c r="C4855" s="60">
        <v>856.68</v>
      </c>
      <c r="E4855" s="60">
        <v>24.45</v>
      </c>
      <c r="G4855" s="60">
        <v>2.29</v>
      </c>
      <c r="H4855" s="60">
        <v>25.71</v>
      </c>
      <c r="I4855" s="60">
        <v>34.51</v>
      </c>
    </row>
    <row r="4856" spans="1:9" x14ac:dyDescent="0.3">
      <c r="A4856" s="60" t="s">
        <v>6846</v>
      </c>
      <c r="B4856" s="60" t="s">
        <v>10211</v>
      </c>
      <c r="C4856" s="60">
        <v>729.48</v>
      </c>
      <c r="E4856" s="60">
        <v>27.45</v>
      </c>
      <c r="G4856" s="60">
        <v>2.91</v>
      </c>
      <c r="H4856" s="60">
        <v>27.55</v>
      </c>
      <c r="I4856" s="60">
        <v>7.39</v>
      </c>
    </row>
    <row r="4857" spans="1:9" x14ac:dyDescent="0.3">
      <c r="A4857" s="60" t="s">
        <v>6847</v>
      </c>
      <c r="B4857" s="60" t="s">
        <v>10212</v>
      </c>
      <c r="C4857" s="60">
        <v>1238.31</v>
      </c>
      <c r="E4857" s="60">
        <v>54.35</v>
      </c>
      <c r="G4857" s="60">
        <v>3.9</v>
      </c>
      <c r="H4857" s="60">
        <v>61.12</v>
      </c>
      <c r="I4857" s="60">
        <v>6.1</v>
      </c>
    </row>
    <row r="4858" spans="1:9" x14ac:dyDescent="0.3">
      <c r="A4858" s="60" t="s">
        <v>6848</v>
      </c>
      <c r="B4858" s="60" t="s">
        <v>10213</v>
      </c>
      <c r="C4858" s="60">
        <v>29.54</v>
      </c>
      <c r="E4858" s="60">
        <v>1.66</v>
      </c>
      <c r="G4858" s="60">
        <v>0</v>
      </c>
      <c r="H4858" s="60">
        <v>2.4</v>
      </c>
      <c r="I4858" s="60">
        <v>6.29</v>
      </c>
    </row>
    <row r="4859" spans="1:9" x14ac:dyDescent="0.3">
      <c r="A4859" s="60" t="s">
        <v>3462</v>
      </c>
      <c r="B4859" s="60" t="s">
        <v>3463</v>
      </c>
      <c r="C4859" s="60">
        <v>172389.06</v>
      </c>
      <c r="E4859" s="60">
        <v>80.819999999999993</v>
      </c>
      <c r="G4859" s="60">
        <v>0.82</v>
      </c>
      <c r="H4859" s="60">
        <v>83.36</v>
      </c>
      <c r="I4859" s="60">
        <v>24.31</v>
      </c>
    </row>
    <row r="4860" spans="1:9" x14ac:dyDescent="0.3">
      <c r="A4860" s="60" t="s">
        <v>3464</v>
      </c>
      <c r="B4860" s="60" t="s">
        <v>3465</v>
      </c>
      <c r="C4860" s="60">
        <v>2530.1</v>
      </c>
      <c r="E4860" s="60">
        <v>56.55</v>
      </c>
      <c r="G4860" s="60">
        <v>0</v>
      </c>
      <c r="H4860" s="60">
        <v>56.55</v>
      </c>
      <c r="I4860" s="60">
        <v>19.09</v>
      </c>
    </row>
    <row r="4861" spans="1:9" x14ac:dyDescent="0.3">
      <c r="A4861" s="60" t="s">
        <v>3466</v>
      </c>
      <c r="B4861" s="60" t="s">
        <v>3467</v>
      </c>
      <c r="C4861" s="60">
        <v>2058.52</v>
      </c>
      <c r="E4861" s="60">
        <v>76.25</v>
      </c>
      <c r="G4861" s="60">
        <v>1.57</v>
      </c>
      <c r="H4861" s="60">
        <v>79.48</v>
      </c>
      <c r="I4861" s="60">
        <v>13.1</v>
      </c>
    </row>
    <row r="4862" spans="1:9" x14ac:dyDescent="0.3">
      <c r="A4862" s="60" t="s">
        <v>3468</v>
      </c>
      <c r="B4862" s="60" t="s">
        <v>3469</v>
      </c>
      <c r="C4862" s="60">
        <v>8044.81</v>
      </c>
      <c r="E4862" s="60">
        <v>101.38</v>
      </c>
      <c r="G4862" s="60">
        <v>1.3</v>
      </c>
      <c r="H4862" s="60">
        <v>108.59</v>
      </c>
      <c r="I4862" s="60">
        <v>41.74</v>
      </c>
    </row>
    <row r="4863" spans="1:9" x14ac:dyDescent="0.3">
      <c r="A4863" s="60" t="s">
        <v>3470</v>
      </c>
      <c r="B4863" s="60" t="s">
        <v>3471</v>
      </c>
      <c r="C4863" s="60">
        <v>37310.43</v>
      </c>
      <c r="E4863" s="60">
        <v>7.24</v>
      </c>
      <c r="G4863" s="60">
        <v>0</v>
      </c>
      <c r="H4863" s="60">
        <v>8</v>
      </c>
      <c r="I4863" s="60">
        <v>2.9</v>
      </c>
    </row>
    <row r="4864" spans="1:9" x14ac:dyDescent="0.3">
      <c r="A4864" s="60" t="s">
        <v>6849</v>
      </c>
      <c r="B4864" s="60" t="s">
        <v>10214</v>
      </c>
      <c r="C4864" s="60">
        <v>197.55</v>
      </c>
      <c r="E4864" s="60">
        <v>20.32</v>
      </c>
      <c r="G4864" s="60">
        <v>3.35</v>
      </c>
      <c r="H4864" s="60">
        <v>20.32</v>
      </c>
      <c r="I4864" s="60">
        <v>32.17</v>
      </c>
    </row>
    <row r="4865" spans="1:9" x14ac:dyDescent="0.3">
      <c r="A4865" s="60" t="s">
        <v>3472</v>
      </c>
      <c r="B4865" s="60" t="s">
        <v>3473</v>
      </c>
      <c r="C4865" s="60">
        <v>8240.8700000000008</v>
      </c>
      <c r="E4865" s="60">
        <v>88.25</v>
      </c>
      <c r="G4865" s="60">
        <v>0</v>
      </c>
      <c r="H4865" s="60">
        <v>100.29</v>
      </c>
      <c r="I4865" s="60">
        <v>26.57</v>
      </c>
    </row>
    <row r="4866" spans="1:9" x14ac:dyDescent="0.3">
      <c r="A4866" s="60" t="s">
        <v>6850</v>
      </c>
      <c r="B4866" s="60" t="s">
        <v>10215</v>
      </c>
      <c r="C4866" s="60">
        <v>944.15</v>
      </c>
      <c r="E4866" s="60">
        <v>53.85</v>
      </c>
      <c r="G4866" s="60">
        <v>0</v>
      </c>
      <c r="H4866" s="60">
        <v>53.85</v>
      </c>
      <c r="I4866" s="60">
        <v>16.14</v>
      </c>
    </row>
    <row r="4867" spans="1:9" x14ac:dyDescent="0.3">
      <c r="A4867" s="60" t="s">
        <v>6851</v>
      </c>
      <c r="B4867" s="60" t="s">
        <v>10216</v>
      </c>
      <c r="C4867" s="60">
        <v>19.13</v>
      </c>
      <c r="E4867" s="60">
        <v>0.11700000000000001</v>
      </c>
      <c r="G4867" s="60">
        <v>0</v>
      </c>
      <c r="H4867" s="60">
        <v>0.2</v>
      </c>
      <c r="I4867" s="60">
        <v>25.75</v>
      </c>
    </row>
    <row r="4868" spans="1:9" x14ac:dyDescent="0.3">
      <c r="A4868" s="60" t="s">
        <v>6852</v>
      </c>
      <c r="B4868" s="60" t="s">
        <v>10217</v>
      </c>
      <c r="C4868" s="60">
        <v>35.51</v>
      </c>
      <c r="E4868" s="60">
        <v>24.85</v>
      </c>
      <c r="G4868" s="60">
        <v>0</v>
      </c>
      <c r="H4868" s="60">
        <v>25</v>
      </c>
      <c r="I4868" s="60">
        <v>38.299999999999997</v>
      </c>
    </row>
    <row r="4869" spans="1:9" x14ac:dyDescent="0.3">
      <c r="A4869" s="60" t="s">
        <v>6853</v>
      </c>
      <c r="B4869" s="60" t="s">
        <v>10218</v>
      </c>
      <c r="C4869" s="60">
        <v>131.55000000000001</v>
      </c>
      <c r="E4869" s="60">
        <v>4.9000000000000004</v>
      </c>
      <c r="G4869" s="60">
        <v>0</v>
      </c>
      <c r="H4869" s="60">
        <v>6.85</v>
      </c>
      <c r="I4869" s="60">
        <v>-35.54</v>
      </c>
    </row>
    <row r="4870" spans="1:9" x14ac:dyDescent="0.3">
      <c r="A4870" s="60" t="s">
        <v>6854</v>
      </c>
      <c r="B4870" s="60" t="s">
        <v>10219</v>
      </c>
      <c r="C4870" s="60">
        <v>221.73</v>
      </c>
      <c r="E4870" s="60">
        <v>20.63</v>
      </c>
      <c r="G4870" s="60">
        <v>0</v>
      </c>
      <c r="H4870" s="60">
        <v>20.63</v>
      </c>
      <c r="I4870" s="60">
        <v>8.6999999999999993</v>
      </c>
    </row>
    <row r="4871" spans="1:9" x14ac:dyDescent="0.3">
      <c r="A4871" s="60" t="s">
        <v>3474</v>
      </c>
      <c r="B4871" s="60" t="s">
        <v>3475</v>
      </c>
      <c r="C4871" s="60">
        <v>2702.33</v>
      </c>
      <c r="E4871" s="60">
        <v>79.45</v>
      </c>
      <c r="G4871" s="60">
        <v>0</v>
      </c>
      <c r="H4871" s="60">
        <v>120.72</v>
      </c>
      <c r="I4871" s="60">
        <v>20.059999999999999</v>
      </c>
    </row>
    <row r="4872" spans="1:9" x14ac:dyDescent="0.3">
      <c r="A4872" s="60" t="s">
        <v>6855</v>
      </c>
      <c r="B4872" s="60" t="s">
        <v>10220</v>
      </c>
      <c r="C4872" s="60">
        <v>1254.5899999999999</v>
      </c>
      <c r="E4872" s="60">
        <v>33.590000000000003</v>
      </c>
      <c r="G4872" s="60">
        <v>1.9</v>
      </c>
      <c r="H4872" s="60">
        <v>36.450000000000003</v>
      </c>
      <c r="I4872" s="60">
        <v>11.9</v>
      </c>
    </row>
    <row r="4873" spans="1:9" x14ac:dyDescent="0.3">
      <c r="A4873" s="60" t="s">
        <v>6856</v>
      </c>
      <c r="B4873" s="60" t="s">
        <v>10221</v>
      </c>
      <c r="C4873" s="60">
        <v>476.76</v>
      </c>
      <c r="E4873" s="60">
        <v>17.43</v>
      </c>
      <c r="G4873" s="60">
        <v>0</v>
      </c>
      <c r="H4873" s="60">
        <v>18.98</v>
      </c>
      <c r="I4873" s="60">
        <v>-9.06</v>
      </c>
    </row>
    <row r="4874" spans="1:9" x14ac:dyDescent="0.3">
      <c r="A4874" s="60" t="s">
        <v>6857</v>
      </c>
      <c r="B4874" s="60" t="s">
        <v>10222</v>
      </c>
      <c r="C4874" s="60">
        <v>252.72</v>
      </c>
      <c r="E4874" s="60">
        <v>7.69</v>
      </c>
      <c r="G4874" s="60">
        <v>0</v>
      </c>
      <c r="H4874" s="60">
        <v>8.14</v>
      </c>
      <c r="I4874" s="60">
        <v>-88.36</v>
      </c>
    </row>
    <row r="4875" spans="1:9" x14ac:dyDescent="0.3">
      <c r="A4875" s="60" t="s">
        <v>6858</v>
      </c>
      <c r="B4875" s="60" t="s">
        <v>10223</v>
      </c>
      <c r="C4875" s="60">
        <v>590.9</v>
      </c>
      <c r="E4875" s="60">
        <v>14.7</v>
      </c>
      <c r="G4875" s="60">
        <v>0</v>
      </c>
      <c r="H4875" s="60">
        <v>20.82</v>
      </c>
      <c r="I4875" s="60">
        <v>9.0500000000000007</v>
      </c>
    </row>
    <row r="4876" spans="1:9" x14ac:dyDescent="0.3">
      <c r="A4876" s="60" t="s">
        <v>6859</v>
      </c>
      <c r="B4876" s="60" t="s">
        <v>10224</v>
      </c>
      <c r="C4876" s="60">
        <v>960.93</v>
      </c>
      <c r="E4876" s="60">
        <v>9.15</v>
      </c>
      <c r="G4876" s="60">
        <v>0</v>
      </c>
      <c r="H4876" s="60">
        <v>10.16</v>
      </c>
      <c r="I4876" s="60">
        <v>-5.24</v>
      </c>
    </row>
    <row r="4877" spans="1:9" x14ac:dyDescent="0.3">
      <c r="A4877" s="60" t="s">
        <v>6860</v>
      </c>
      <c r="B4877" s="60" t="s">
        <v>10225</v>
      </c>
      <c r="C4877" s="60">
        <v>233.06</v>
      </c>
      <c r="E4877" s="60">
        <v>21.63</v>
      </c>
      <c r="G4877" s="60">
        <v>0</v>
      </c>
      <c r="H4877" s="60">
        <v>34.56</v>
      </c>
      <c r="I4877" s="60">
        <v>25.07</v>
      </c>
    </row>
    <row r="4878" spans="1:9" x14ac:dyDescent="0.3">
      <c r="A4878" s="60" t="s">
        <v>6861</v>
      </c>
      <c r="B4878" s="60" t="s">
        <v>10226</v>
      </c>
      <c r="C4878" s="60">
        <v>1041.6199999999999</v>
      </c>
      <c r="E4878" s="60">
        <v>25.65</v>
      </c>
      <c r="G4878" s="60">
        <v>0</v>
      </c>
      <c r="H4878" s="60">
        <v>25.7</v>
      </c>
      <c r="I4878" s="60">
        <v>-4.59</v>
      </c>
    </row>
    <row r="4879" spans="1:9" x14ac:dyDescent="0.3">
      <c r="A4879" s="60" t="s">
        <v>6862</v>
      </c>
      <c r="B4879" s="60" t="s">
        <v>10227</v>
      </c>
      <c r="C4879" s="60">
        <v>8805.15</v>
      </c>
      <c r="E4879" s="60">
        <v>11.88</v>
      </c>
      <c r="G4879" s="60">
        <v>0.74</v>
      </c>
      <c r="H4879" s="60">
        <v>13.39</v>
      </c>
      <c r="I4879" s="60">
        <v>5.57</v>
      </c>
    </row>
    <row r="4880" spans="1:9" x14ac:dyDescent="0.3">
      <c r="A4880" s="60" t="s">
        <v>3476</v>
      </c>
      <c r="B4880" s="60" t="s">
        <v>3477</v>
      </c>
      <c r="C4880" s="60">
        <v>5658.69</v>
      </c>
      <c r="E4880" s="60">
        <v>41.55</v>
      </c>
      <c r="G4880" s="60">
        <v>0</v>
      </c>
      <c r="H4880" s="60">
        <v>42.06</v>
      </c>
      <c r="I4880" s="60">
        <v>11.26</v>
      </c>
    </row>
    <row r="4881" spans="1:9" x14ac:dyDescent="0.3">
      <c r="A4881" s="60" t="s">
        <v>6863</v>
      </c>
      <c r="B4881" s="60" t="s">
        <v>10228</v>
      </c>
      <c r="C4881" s="60">
        <v>8046.68</v>
      </c>
      <c r="E4881" s="60">
        <v>8.26</v>
      </c>
      <c r="G4881" s="60">
        <v>6.66</v>
      </c>
      <c r="H4881" s="60">
        <v>11.06</v>
      </c>
      <c r="I4881" s="60">
        <v>-3.12</v>
      </c>
    </row>
    <row r="4882" spans="1:9" x14ac:dyDescent="0.3">
      <c r="A4882" s="60" t="s">
        <v>6864</v>
      </c>
      <c r="B4882" s="60" t="s">
        <v>10229</v>
      </c>
      <c r="C4882" s="60">
        <v>4660.22</v>
      </c>
      <c r="E4882" s="60">
        <v>39.700000000000003</v>
      </c>
      <c r="G4882" s="60">
        <v>4.95</v>
      </c>
      <c r="H4882" s="60">
        <v>41.57</v>
      </c>
      <c r="I4882" s="60">
        <v>-8.9600000000000009</v>
      </c>
    </row>
    <row r="4883" spans="1:9" x14ac:dyDescent="0.3">
      <c r="A4883" s="60" t="s">
        <v>3478</v>
      </c>
      <c r="B4883" s="60" t="s">
        <v>3479</v>
      </c>
      <c r="C4883" s="60">
        <v>22555.52</v>
      </c>
      <c r="E4883" s="60">
        <v>54.52</v>
      </c>
      <c r="G4883" s="60">
        <v>2.71</v>
      </c>
      <c r="H4883" s="60">
        <v>66.75</v>
      </c>
      <c r="I4883" s="60">
        <v>26.26</v>
      </c>
    </row>
    <row r="4884" spans="1:9" x14ac:dyDescent="0.3">
      <c r="A4884" s="60" t="s">
        <v>3480</v>
      </c>
      <c r="B4884" s="60" t="s">
        <v>3481</v>
      </c>
      <c r="C4884" s="60">
        <v>1429.8</v>
      </c>
      <c r="E4884" s="60">
        <v>6.56</v>
      </c>
      <c r="G4884" s="60">
        <v>0</v>
      </c>
      <c r="H4884" s="60">
        <v>7.08</v>
      </c>
      <c r="I4884" s="60">
        <v>17.989999999999998</v>
      </c>
    </row>
    <row r="4885" spans="1:9" x14ac:dyDescent="0.3">
      <c r="A4885" s="60" t="s">
        <v>6865</v>
      </c>
      <c r="B4885" s="60" t="s">
        <v>10230</v>
      </c>
      <c r="C4885" s="60">
        <v>2705.09</v>
      </c>
      <c r="E4885" s="60">
        <v>21.16</v>
      </c>
      <c r="G4885" s="60">
        <v>7.56</v>
      </c>
      <c r="H4885" s="60">
        <v>24.22</v>
      </c>
      <c r="I4885" s="60">
        <v>-50.25</v>
      </c>
    </row>
    <row r="4886" spans="1:9" x14ac:dyDescent="0.3">
      <c r="A4886" s="60" t="s">
        <v>6866</v>
      </c>
      <c r="B4886" s="60" t="s">
        <v>10231</v>
      </c>
      <c r="C4886" s="60">
        <v>88.99</v>
      </c>
      <c r="E4886" s="60">
        <v>0.91</v>
      </c>
      <c r="G4886" s="60">
        <v>0</v>
      </c>
      <c r="H4886" s="60">
        <v>2.02</v>
      </c>
      <c r="I4886" s="60">
        <v>-10.71</v>
      </c>
    </row>
    <row r="4887" spans="1:9" x14ac:dyDescent="0.3">
      <c r="A4887" s="60" t="s">
        <v>6867</v>
      </c>
      <c r="B4887" s="60" t="s">
        <v>10232</v>
      </c>
      <c r="C4887" s="60">
        <v>189.91</v>
      </c>
      <c r="E4887" s="60">
        <v>3.35</v>
      </c>
      <c r="G4887" s="60">
        <v>0</v>
      </c>
      <c r="H4887" s="60">
        <v>7.31</v>
      </c>
      <c r="I4887" s="60">
        <v>-195.35</v>
      </c>
    </row>
    <row r="4888" spans="1:9" x14ac:dyDescent="0.3">
      <c r="A4888" s="60" t="s">
        <v>6868</v>
      </c>
      <c r="B4888" s="60" t="s">
        <v>10233</v>
      </c>
      <c r="C4888" s="60">
        <v>16679.38</v>
      </c>
      <c r="E4888" s="60">
        <v>42.05</v>
      </c>
      <c r="G4888" s="60">
        <v>1.9</v>
      </c>
      <c r="H4888" s="60">
        <v>54.57</v>
      </c>
      <c r="I4888" s="60">
        <v>36.21</v>
      </c>
    </row>
    <row r="4889" spans="1:9" x14ac:dyDescent="0.3">
      <c r="A4889" s="60" t="s">
        <v>6869</v>
      </c>
      <c r="B4889" s="60" t="s">
        <v>10234</v>
      </c>
      <c r="C4889" s="60">
        <v>2352</v>
      </c>
      <c r="E4889" s="60">
        <v>7</v>
      </c>
      <c r="G4889" s="60">
        <v>1.4</v>
      </c>
      <c r="H4889" s="60">
        <v>7.32</v>
      </c>
      <c r="I4889" s="60">
        <v>0.05</v>
      </c>
    </row>
    <row r="4890" spans="1:9" x14ac:dyDescent="0.3">
      <c r="A4890" s="60" t="s">
        <v>3482</v>
      </c>
      <c r="B4890" s="60" t="s">
        <v>3483</v>
      </c>
      <c r="C4890" s="60">
        <v>14981.7</v>
      </c>
      <c r="E4890" s="60">
        <v>37.770000000000003</v>
      </c>
      <c r="G4890" s="60">
        <v>2.12</v>
      </c>
      <c r="H4890" s="60">
        <v>53.11</v>
      </c>
      <c r="I4890" s="60">
        <v>36.21</v>
      </c>
    </row>
    <row r="4891" spans="1:9" x14ac:dyDescent="0.3">
      <c r="A4891" s="60" t="s">
        <v>3484</v>
      </c>
      <c r="B4891" s="60" t="s">
        <v>3485</v>
      </c>
      <c r="C4891" s="60">
        <v>1827.2</v>
      </c>
      <c r="E4891" s="60">
        <v>7.94</v>
      </c>
      <c r="G4891" s="60">
        <v>0</v>
      </c>
      <c r="H4891" s="60">
        <v>7.94</v>
      </c>
      <c r="I4891" s="60">
        <v>8.25</v>
      </c>
    </row>
    <row r="4892" spans="1:9" x14ac:dyDescent="0.3">
      <c r="A4892" s="60" t="s">
        <v>6870</v>
      </c>
      <c r="B4892" s="60" t="s">
        <v>10235</v>
      </c>
      <c r="C4892" s="60">
        <v>28.18</v>
      </c>
      <c r="E4892" s="60">
        <v>2.5499999999999998</v>
      </c>
      <c r="G4892" s="60">
        <v>0</v>
      </c>
      <c r="H4892" s="60">
        <v>5.34</v>
      </c>
      <c r="I4892" s="60">
        <v>-19.11</v>
      </c>
    </row>
    <row r="4893" spans="1:9" x14ac:dyDescent="0.3">
      <c r="A4893" s="60" t="s">
        <v>6871</v>
      </c>
      <c r="B4893" s="60" t="s">
        <v>10236</v>
      </c>
      <c r="C4893" s="60">
        <v>547.87</v>
      </c>
      <c r="E4893" s="60">
        <v>14.1</v>
      </c>
      <c r="G4893" s="60">
        <v>0</v>
      </c>
      <c r="H4893" s="60">
        <v>14.75</v>
      </c>
      <c r="I4893" s="60">
        <v>-4.01</v>
      </c>
    </row>
    <row r="4894" spans="1:9" x14ac:dyDescent="0.3">
      <c r="A4894" s="60" t="s">
        <v>6872</v>
      </c>
      <c r="B4894" s="60" t="s">
        <v>10237</v>
      </c>
      <c r="C4894" s="60">
        <v>5.07</v>
      </c>
      <c r="E4894" s="60">
        <v>0.86</v>
      </c>
      <c r="G4894" s="60">
        <v>0</v>
      </c>
      <c r="H4894" s="60">
        <v>1.2</v>
      </c>
      <c r="I4894" s="60">
        <v>-51.6</v>
      </c>
    </row>
    <row r="4895" spans="1:9" x14ac:dyDescent="0.3">
      <c r="A4895" s="60" t="s">
        <v>6873</v>
      </c>
      <c r="B4895" s="60" t="s">
        <v>10238</v>
      </c>
      <c r="C4895" s="60">
        <v>5.98</v>
      </c>
      <c r="E4895" s="60">
        <v>0.57999999999999996</v>
      </c>
      <c r="G4895" s="60">
        <v>0</v>
      </c>
      <c r="H4895" s="60">
        <v>2.46</v>
      </c>
      <c r="I4895" s="60">
        <v>-25</v>
      </c>
    </row>
    <row r="4896" spans="1:9" x14ac:dyDescent="0.3">
      <c r="A4896" s="60" t="s">
        <v>6874</v>
      </c>
      <c r="B4896" s="60" t="s">
        <v>10239</v>
      </c>
      <c r="C4896" s="60">
        <v>5771.72</v>
      </c>
      <c r="E4896" s="60">
        <v>3.3</v>
      </c>
      <c r="G4896" s="60">
        <v>1.59</v>
      </c>
      <c r="H4896" s="60">
        <v>4.4800000000000004</v>
      </c>
      <c r="I4896" s="60">
        <v>-3.01</v>
      </c>
    </row>
    <row r="4897" spans="1:9" x14ac:dyDescent="0.3">
      <c r="A4897" s="60" t="s">
        <v>3486</v>
      </c>
      <c r="B4897" s="60" t="s">
        <v>3487</v>
      </c>
      <c r="C4897" s="60">
        <v>6908.34</v>
      </c>
      <c r="E4897" s="60">
        <v>13.67</v>
      </c>
      <c r="G4897" s="60">
        <v>0</v>
      </c>
      <c r="H4897" s="60">
        <v>17.48</v>
      </c>
      <c r="I4897" s="60">
        <v>51.84</v>
      </c>
    </row>
    <row r="4898" spans="1:9" x14ac:dyDescent="0.3">
      <c r="A4898" s="60" t="s">
        <v>6875</v>
      </c>
      <c r="B4898" s="60" t="s">
        <v>10240</v>
      </c>
      <c r="C4898" s="60">
        <v>60.72</v>
      </c>
      <c r="E4898" s="60">
        <v>4</v>
      </c>
      <c r="G4898" s="60">
        <v>0</v>
      </c>
      <c r="H4898" s="60">
        <v>4.8499999999999996</v>
      </c>
      <c r="I4898" s="60">
        <v>11.82</v>
      </c>
    </row>
    <row r="4899" spans="1:9" x14ac:dyDescent="0.3">
      <c r="A4899" s="60" t="s">
        <v>6876</v>
      </c>
      <c r="B4899" s="60" t="s">
        <v>10241</v>
      </c>
      <c r="C4899" s="60">
        <v>543.1</v>
      </c>
      <c r="E4899" s="60">
        <v>13.8</v>
      </c>
      <c r="G4899" s="60">
        <v>6.96</v>
      </c>
      <c r="H4899" s="60">
        <v>23.9</v>
      </c>
      <c r="I4899" s="60">
        <v>14.87</v>
      </c>
    </row>
    <row r="4900" spans="1:9" x14ac:dyDescent="0.3">
      <c r="A4900" s="60" t="s">
        <v>6877</v>
      </c>
      <c r="B4900" s="60" t="s">
        <v>10242</v>
      </c>
      <c r="C4900" s="60">
        <v>133.72</v>
      </c>
      <c r="E4900" s="60">
        <v>6.4</v>
      </c>
      <c r="G4900" s="60">
        <v>0</v>
      </c>
      <c r="H4900" s="60">
        <v>8.4600000000000009</v>
      </c>
      <c r="I4900" s="60">
        <v>-25.81</v>
      </c>
    </row>
    <row r="4901" spans="1:9" x14ac:dyDescent="0.3">
      <c r="A4901" s="60" t="s">
        <v>3488</v>
      </c>
      <c r="B4901" s="60" t="s">
        <v>3489</v>
      </c>
      <c r="C4901" s="60">
        <v>21564.61</v>
      </c>
      <c r="E4901" s="60">
        <v>12.77</v>
      </c>
      <c r="G4901" s="60">
        <v>4.38</v>
      </c>
      <c r="H4901" s="60">
        <v>15.6</v>
      </c>
      <c r="I4901" s="60">
        <v>5.52</v>
      </c>
    </row>
    <row r="4902" spans="1:9" x14ac:dyDescent="0.3">
      <c r="A4902" s="60" t="s">
        <v>6878</v>
      </c>
      <c r="B4902" s="60" t="s">
        <v>10243</v>
      </c>
      <c r="C4902" s="60">
        <v>70.7</v>
      </c>
      <c r="E4902" s="60">
        <v>6.64</v>
      </c>
      <c r="G4902" s="60">
        <v>0</v>
      </c>
      <c r="H4902" s="60">
        <v>9.3800000000000008</v>
      </c>
      <c r="I4902" s="60">
        <v>-378.87</v>
      </c>
    </row>
    <row r="4903" spans="1:9" x14ac:dyDescent="0.3">
      <c r="A4903" s="60" t="s">
        <v>3490</v>
      </c>
      <c r="B4903" s="60" t="s">
        <v>3491</v>
      </c>
      <c r="C4903" s="60">
        <v>24896.02</v>
      </c>
      <c r="E4903" s="60">
        <v>19.350000000000001</v>
      </c>
      <c r="G4903" s="60">
        <v>8.42</v>
      </c>
      <c r="H4903" s="60">
        <v>22.11</v>
      </c>
      <c r="I4903" s="60">
        <v>4.0199999999999996</v>
      </c>
    </row>
    <row r="4904" spans="1:9" x14ac:dyDescent="0.3">
      <c r="A4904" s="60" t="s">
        <v>6879</v>
      </c>
      <c r="B4904" s="60" t="s">
        <v>10244</v>
      </c>
      <c r="C4904" s="60">
        <v>719.69</v>
      </c>
      <c r="E4904" s="60">
        <v>17.100000000000001</v>
      </c>
      <c r="G4904" s="60">
        <v>4.68</v>
      </c>
      <c r="H4904" s="60">
        <v>21.36</v>
      </c>
      <c r="I4904" s="60">
        <v>19.91</v>
      </c>
    </row>
    <row r="4905" spans="1:9" x14ac:dyDescent="0.3">
      <c r="A4905" s="60" t="s">
        <v>6880</v>
      </c>
      <c r="B4905" s="60" t="s">
        <v>10245</v>
      </c>
      <c r="C4905" s="60">
        <v>69.010000000000005</v>
      </c>
      <c r="E4905" s="60">
        <v>3.71</v>
      </c>
      <c r="G4905" s="60">
        <v>0</v>
      </c>
      <c r="H4905" s="60">
        <v>6.45</v>
      </c>
      <c r="I4905" s="60">
        <v>-18.350000000000001</v>
      </c>
    </row>
    <row r="4906" spans="1:9" x14ac:dyDescent="0.3">
      <c r="A4906" s="60" t="s">
        <v>6881</v>
      </c>
      <c r="B4906" s="60" t="s">
        <v>10246</v>
      </c>
      <c r="C4906" s="60">
        <v>23.2</v>
      </c>
      <c r="E4906" s="60">
        <v>1.17</v>
      </c>
      <c r="G4906" s="60">
        <v>0</v>
      </c>
      <c r="H4906" s="60">
        <v>5</v>
      </c>
      <c r="I4906" s="60">
        <v>-172.7</v>
      </c>
    </row>
    <row r="4907" spans="1:9" x14ac:dyDescent="0.3">
      <c r="A4907" s="60" t="s">
        <v>6882</v>
      </c>
      <c r="B4907" s="60" t="s">
        <v>10247</v>
      </c>
      <c r="C4907" s="60">
        <v>490.32</v>
      </c>
      <c r="E4907" s="60">
        <v>34.619999999999997</v>
      </c>
      <c r="G4907" s="60">
        <v>2.89</v>
      </c>
      <c r="H4907" s="60">
        <v>35.020000000000003</v>
      </c>
      <c r="I4907" s="60">
        <v>9.19</v>
      </c>
    </row>
    <row r="4908" spans="1:9" x14ac:dyDescent="0.3">
      <c r="A4908" s="60" t="s">
        <v>3492</v>
      </c>
      <c r="B4908" s="60" t="s">
        <v>3493</v>
      </c>
      <c r="C4908" s="60">
        <v>67925.5</v>
      </c>
      <c r="E4908" s="60">
        <v>27.1</v>
      </c>
      <c r="G4908" s="60">
        <v>7.0000000000000007E-2</v>
      </c>
      <c r="H4908" s="60">
        <v>32.06</v>
      </c>
      <c r="I4908" s="60">
        <v>0.86</v>
      </c>
    </row>
    <row r="4909" spans="1:9" x14ac:dyDescent="0.3">
      <c r="A4909" s="60" t="s">
        <v>3494</v>
      </c>
      <c r="B4909" s="60" t="s">
        <v>3495</v>
      </c>
      <c r="C4909" s="60">
        <v>28694.44</v>
      </c>
      <c r="E4909" s="60">
        <v>63.39</v>
      </c>
      <c r="G4909" s="60">
        <v>3.79</v>
      </c>
      <c r="H4909" s="60">
        <v>73.03</v>
      </c>
      <c r="I4909" s="60">
        <v>10.4</v>
      </c>
    </row>
    <row r="4910" spans="1:9" x14ac:dyDescent="0.3">
      <c r="A4910" s="60" t="s">
        <v>6883</v>
      </c>
      <c r="B4910" s="60" t="s">
        <v>10248</v>
      </c>
      <c r="C4910" s="60">
        <v>2045.33</v>
      </c>
      <c r="E4910" s="60">
        <v>0.92</v>
      </c>
      <c r="G4910" s="60">
        <v>0</v>
      </c>
      <c r="H4910" s="60">
        <v>2.02</v>
      </c>
      <c r="I4910" s="60">
        <v>-31.37</v>
      </c>
    </row>
    <row r="4911" spans="1:9" x14ac:dyDescent="0.3">
      <c r="A4911" s="60" t="s">
        <v>3496</v>
      </c>
      <c r="B4911" s="60" t="s">
        <v>3497</v>
      </c>
      <c r="C4911" s="60">
        <v>2720.29</v>
      </c>
      <c r="E4911" s="60">
        <v>39.58</v>
      </c>
      <c r="G4911" s="60">
        <v>3.89</v>
      </c>
      <c r="H4911" s="60">
        <v>52.99</v>
      </c>
      <c r="I4911" s="60">
        <v>92.55</v>
      </c>
    </row>
    <row r="4912" spans="1:9" x14ac:dyDescent="0.3">
      <c r="A4912" s="60" t="s">
        <v>3498</v>
      </c>
      <c r="B4912" s="60" t="s">
        <v>3499</v>
      </c>
      <c r="C4912" s="60">
        <v>1334.35</v>
      </c>
      <c r="E4912" s="60">
        <v>15.2</v>
      </c>
      <c r="G4912" s="60">
        <v>0</v>
      </c>
      <c r="H4912" s="60">
        <v>21.52</v>
      </c>
      <c r="I4912" s="60">
        <v>37.880000000000003</v>
      </c>
    </row>
    <row r="4913" spans="1:9" x14ac:dyDescent="0.3">
      <c r="A4913" s="60" t="s">
        <v>6884</v>
      </c>
      <c r="B4913" s="60" t="s">
        <v>10249</v>
      </c>
      <c r="C4913" s="60">
        <v>54.09</v>
      </c>
      <c r="E4913" s="60">
        <v>4.25</v>
      </c>
      <c r="G4913" s="60">
        <v>0</v>
      </c>
      <c r="H4913" s="60">
        <v>6.5</v>
      </c>
      <c r="I4913" s="60">
        <v>-96.42</v>
      </c>
    </row>
    <row r="4914" spans="1:9" x14ac:dyDescent="0.3">
      <c r="A4914" s="60" t="s">
        <v>3500</v>
      </c>
      <c r="B4914" s="60" t="s">
        <v>3501</v>
      </c>
      <c r="C4914" s="60">
        <v>2863.46</v>
      </c>
      <c r="E4914" s="60">
        <v>11.25</v>
      </c>
      <c r="G4914" s="60">
        <v>3.91</v>
      </c>
      <c r="H4914" s="60">
        <v>11.25</v>
      </c>
      <c r="I4914" s="60">
        <v>7.36</v>
      </c>
    </row>
    <row r="4915" spans="1:9" x14ac:dyDescent="0.3">
      <c r="A4915" s="60" t="s">
        <v>3502</v>
      </c>
      <c r="B4915" s="60" t="s">
        <v>3503</v>
      </c>
      <c r="C4915" s="60">
        <v>16962.009999999998</v>
      </c>
      <c r="E4915" s="60">
        <v>128.19999999999999</v>
      </c>
      <c r="G4915" s="60">
        <v>0.62</v>
      </c>
      <c r="H4915" s="60">
        <v>136.04</v>
      </c>
      <c r="I4915" s="60">
        <v>8.83</v>
      </c>
    </row>
    <row r="4916" spans="1:9" x14ac:dyDescent="0.3">
      <c r="A4916" s="60" t="s">
        <v>3504</v>
      </c>
      <c r="B4916" s="60" t="s">
        <v>3505</v>
      </c>
      <c r="C4916" s="60">
        <v>3180.8</v>
      </c>
      <c r="E4916" s="60">
        <v>141.30000000000001</v>
      </c>
      <c r="G4916" s="60">
        <v>1.06</v>
      </c>
      <c r="H4916" s="60">
        <v>144.15</v>
      </c>
      <c r="I4916" s="60">
        <v>14.27</v>
      </c>
    </row>
    <row r="4917" spans="1:9" x14ac:dyDescent="0.3">
      <c r="A4917" s="60" t="s">
        <v>107</v>
      </c>
      <c r="B4917" s="60" t="s">
        <v>7</v>
      </c>
      <c r="C4917" s="60">
        <v>32982.9</v>
      </c>
      <c r="E4917" s="60">
        <v>80.14</v>
      </c>
      <c r="G4917" s="60">
        <v>0</v>
      </c>
      <c r="H4917" s="60">
        <v>80.14</v>
      </c>
      <c r="I4917" s="60">
        <v>16</v>
      </c>
    </row>
    <row r="4918" spans="1:9" x14ac:dyDescent="0.3">
      <c r="A4918" s="60" t="s">
        <v>6885</v>
      </c>
      <c r="B4918" s="60" t="s">
        <v>10250</v>
      </c>
      <c r="C4918" s="60">
        <v>214.94</v>
      </c>
      <c r="E4918" s="60">
        <v>4.3499999999999996</v>
      </c>
      <c r="G4918" s="60">
        <v>0</v>
      </c>
      <c r="H4918" s="60">
        <v>7.92</v>
      </c>
      <c r="I4918" s="60">
        <v>1.1299999999999999</v>
      </c>
    </row>
    <row r="4919" spans="1:9" x14ac:dyDescent="0.3">
      <c r="A4919" s="60" t="s">
        <v>6886</v>
      </c>
      <c r="B4919" s="60" t="s">
        <v>10251</v>
      </c>
      <c r="C4919" s="60">
        <v>747.1</v>
      </c>
      <c r="E4919" s="60">
        <v>17</v>
      </c>
      <c r="G4919" s="60">
        <v>0</v>
      </c>
      <c r="H4919" s="60">
        <v>17.63</v>
      </c>
      <c r="I4919" s="60">
        <v>-16.13</v>
      </c>
    </row>
    <row r="4920" spans="1:9" x14ac:dyDescent="0.3">
      <c r="A4920" s="60" t="s">
        <v>6887</v>
      </c>
      <c r="B4920" s="60" t="s">
        <v>10252</v>
      </c>
      <c r="C4920" s="60">
        <v>855.01</v>
      </c>
      <c r="E4920" s="60">
        <v>7.51</v>
      </c>
      <c r="G4920" s="60">
        <v>0</v>
      </c>
      <c r="H4920" s="60">
        <v>21.24</v>
      </c>
      <c r="I4920" s="60">
        <v>-6.24</v>
      </c>
    </row>
    <row r="4921" spans="1:9" x14ac:dyDescent="0.3">
      <c r="A4921" s="60" t="s">
        <v>3506</v>
      </c>
      <c r="B4921" s="60" t="s">
        <v>3507</v>
      </c>
      <c r="C4921" s="60">
        <v>19303.12</v>
      </c>
      <c r="E4921" s="60">
        <v>95.56</v>
      </c>
      <c r="G4921" s="60">
        <v>2.64</v>
      </c>
      <c r="H4921" s="60">
        <v>107.69</v>
      </c>
      <c r="I4921" s="60">
        <v>4.9800000000000004</v>
      </c>
    </row>
    <row r="4922" spans="1:9" x14ac:dyDescent="0.3">
      <c r="A4922" s="60" t="s">
        <v>3508</v>
      </c>
      <c r="B4922" s="60" t="s">
        <v>3509</v>
      </c>
      <c r="C4922" s="60">
        <v>1367.05</v>
      </c>
      <c r="E4922" s="60">
        <v>15.57</v>
      </c>
      <c r="G4922" s="60">
        <v>5.32</v>
      </c>
      <c r="H4922" s="60">
        <v>19.8</v>
      </c>
      <c r="I4922" s="60">
        <v>5.24</v>
      </c>
    </row>
    <row r="4923" spans="1:9" x14ac:dyDescent="0.3">
      <c r="A4923" s="60" t="s">
        <v>6888</v>
      </c>
      <c r="B4923" s="60" t="s">
        <v>10253</v>
      </c>
      <c r="C4923" s="60">
        <v>64.94</v>
      </c>
      <c r="E4923" s="60">
        <v>0.49559999999999998</v>
      </c>
      <c r="G4923" s="60">
        <v>0</v>
      </c>
      <c r="H4923" s="60">
        <v>6.09</v>
      </c>
      <c r="I4923" s="60">
        <v>-19.02</v>
      </c>
    </row>
    <row r="4924" spans="1:9" x14ac:dyDescent="0.3">
      <c r="A4924" s="60" t="s">
        <v>6889</v>
      </c>
      <c r="B4924" s="60" t="s">
        <v>10254</v>
      </c>
      <c r="C4924" s="60">
        <v>116.9</v>
      </c>
      <c r="E4924" s="60">
        <v>4.4800000000000004</v>
      </c>
      <c r="G4924" s="60">
        <v>0</v>
      </c>
      <c r="H4924" s="60">
        <v>5.64</v>
      </c>
      <c r="I4924" s="60">
        <v>-94.63</v>
      </c>
    </row>
    <row r="4925" spans="1:9" x14ac:dyDescent="0.3">
      <c r="A4925" s="60" t="s">
        <v>3510</v>
      </c>
      <c r="B4925" s="60" t="s">
        <v>3511</v>
      </c>
      <c r="C4925" s="60">
        <v>11349.75</v>
      </c>
      <c r="E4925" s="60">
        <v>59.32</v>
      </c>
      <c r="G4925" s="60">
        <v>0</v>
      </c>
      <c r="H4925" s="60">
        <v>59.59</v>
      </c>
      <c r="I4925" s="60">
        <v>36.18</v>
      </c>
    </row>
    <row r="4926" spans="1:9" x14ac:dyDescent="0.3">
      <c r="A4926" s="60" t="s">
        <v>6890</v>
      </c>
      <c r="B4926" s="60" t="s">
        <v>10255</v>
      </c>
      <c r="C4926" s="60">
        <v>48.45</v>
      </c>
      <c r="E4926" s="60">
        <v>2.83</v>
      </c>
      <c r="G4926" s="60">
        <v>14.04</v>
      </c>
      <c r="H4926" s="60">
        <v>4.08</v>
      </c>
      <c r="I4926" s="60">
        <v>5.36</v>
      </c>
    </row>
    <row r="4927" spans="1:9" x14ac:dyDescent="0.3">
      <c r="A4927" s="60" t="s">
        <v>6891</v>
      </c>
      <c r="B4927" s="60" t="s">
        <v>10256</v>
      </c>
      <c r="C4927" s="60">
        <v>136.5</v>
      </c>
      <c r="E4927" s="60">
        <v>5.65</v>
      </c>
      <c r="G4927" s="60">
        <v>0</v>
      </c>
      <c r="H4927" s="60">
        <v>6.16</v>
      </c>
      <c r="I4927" s="60">
        <v>1.08</v>
      </c>
    </row>
    <row r="4928" spans="1:9" x14ac:dyDescent="0.3">
      <c r="A4928" s="60" t="s">
        <v>3512</v>
      </c>
      <c r="B4928" s="60" t="s">
        <v>3513</v>
      </c>
      <c r="C4928" s="60">
        <v>7271.08</v>
      </c>
      <c r="E4928" s="60">
        <v>37.36</v>
      </c>
      <c r="G4928" s="60">
        <v>0.11</v>
      </c>
      <c r="H4928" s="60">
        <v>41.94</v>
      </c>
      <c r="I4928" s="60">
        <v>3.37</v>
      </c>
    </row>
    <row r="4929" spans="1:9" x14ac:dyDescent="0.3">
      <c r="A4929" s="60" t="s">
        <v>6892</v>
      </c>
      <c r="B4929" s="60" t="s">
        <v>10257</v>
      </c>
      <c r="C4929" s="60">
        <v>229.35</v>
      </c>
      <c r="E4929" s="60">
        <v>18.850000000000001</v>
      </c>
      <c r="G4929" s="60">
        <v>0</v>
      </c>
      <c r="H4929" s="60">
        <v>19</v>
      </c>
      <c r="I4929" s="60">
        <v>5.24</v>
      </c>
    </row>
    <row r="4930" spans="1:9" x14ac:dyDescent="0.3">
      <c r="A4930" s="60" t="s">
        <v>3514</v>
      </c>
      <c r="B4930" s="60" t="s">
        <v>3515</v>
      </c>
      <c r="C4930" s="60">
        <v>4262.6400000000003</v>
      </c>
      <c r="E4930" s="60">
        <v>53.71</v>
      </c>
      <c r="G4930" s="60">
        <v>2.61</v>
      </c>
      <c r="H4930" s="60">
        <v>54.06</v>
      </c>
      <c r="I4930" s="60">
        <v>9.27</v>
      </c>
    </row>
    <row r="4931" spans="1:9" x14ac:dyDescent="0.3">
      <c r="A4931" s="60" t="s">
        <v>6893</v>
      </c>
      <c r="B4931" s="60" t="s">
        <v>10258</v>
      </c>
      <c r="C4931" s="60">
        <v>559.4</v>
      </c>
      <c r="E4931" s="60">
        <v>15.29</v>
      </c>
      <c r="G4931" s="60">
        <v>0</v>
      </c>
      <c r="H4931" s="60">
        <v>20.34</v>
      </c>
      <c r="I4931" s="60">
        <v>12.34</v>
      </c>
    </row>
    <row r="4932" spans="1:9" x14ac:dyDescent="0.3">
      <c r="A4932" s="60" t="s">
        <v>6894</v>
      </c>
      <c r="B4932" s="60" t="s">
        <v>10259</v>
      </c>
      <c r="C4932" s="60">
        <v>59.06</v>
      </c>
      <c r="E4932" s="60">
        <v>1.1299999999999999</v>
      </c>
      <c r="G4932" s="60">
        <v>0</v>
      </c>
      <c r="H4932" s="60">
        <v>1.97</v>
      </c>
      <c r="I4932" s="60">
        <v>-148.1</v>
      </c>
    </row>
    <row r="4933" spans="1:9" x14ac:dyDescent="0.3">
      <c r="A4933" s="60" t="s">
        <v>6895</v>
      </c>
      <c r="B4933" s="60" t="s">
        <v>10260</v>
      </c>
      <c r="C4933" s="60">
        <v>825.65</v>
      </c>
      <c r="E4933" s="60">
        <v>30.95</v>
      </c>
      <c r="G4933" s="60">
        <v>0</v>
      </c>
      <c r="H4933" s="60">
        <v>30.95</v>
      </c>
      <c r="I4933" s="60">
        <v>-23.71</v>
      </c>
    </row>
    <row r="4934" spans="1:9" x14ac:dyDescent="0.3">
      <c r="A4934" s="60" t="s">
        <v>3516</v>
      </c>
      <c r="B4934" s="60" t="s">
        <v>3517</v>
      </c>
      <c r="C4934" s="60">
        <v>2348.77</v>
      </c>
      <c r="E4934" s="60">
        <v>37.200000000000003</v>
      </c>
      <c r="G4934" s="60">
        <v>0</v>
      </c>
      <c r="H4934" s="60">
        <v>48.9</v>
      </c>
      <c r="I4934" s="60">
        <v>10.61</v>
      </c>
    </row>
    <row r="4935" spans="1:9" x14ac:dyDescent="0.3">
      <c r="A4935" s="60" t="s">
        <v>6896</v>
      </c>
      <c r="B4935" s="60" t="s">
        <v>10261</v>
      </c>
      <c r="C4935" s="60">
        <v>1.18</v>
      </c>
      <c r="E4935" s="60">
        <v>1.2999999999999999E-2</v>
      </c>
      <c r="G4935" s="60">
        <v>0</v>
      </c>
      <c r="H4935" s="60">
        <v>7.0000000000000007E-2</v>
      </c>
      <c r="I4935" s="60">
        <v>-234.18</v>
      </c>
    </row>
    <row r="4936" spans="1:9" x14ac:dyDescent="0.3">
      <c r="A4936" s="60" t="s">
        <v>3518</v>
      </c>
      <c r="B4936" s="60" t="s">
        <v>3519</v>
      </c>
      <c r="C4936" s="60">
        <v>13925.23</v>
      </c>
      <c r="E4936" s="60">
        <v>83.16</v>
      </c>
      <c r="G4936" s="60">
        <v>0</v>
      </c>
      <c r="H4936" s="60">
        <v>85.75</v>
      </c>
      <c r="I4936" s="60">
        <v>38.26</v>
      </c>
    </row>
    <row r="4937" spans="1:9" x14ac:dyDescent="0.3">
      <c r="A4937" s="60" t="s">
        <v>6897</v>
      </c>
      <c r="B4937" s="60" t="s">
        <v>10262</v>
      </c>
      <c r="C4937" s="60">
        <v>8370.1</v>
      </c>
      <c r="E4937" s="60">
        <v>80.040000000000006</v>
      </c>
      <c r="G4937" s="60">
        <v>0</v>
      </c>
      <c r="H4937" s="60">
        <v>93.12</v>
      </c>
      <c r="I4937" s="60">
        <v>-37.72</v>
      </c>
    </row>
    <row r="4938" spans="1:9" x14ac:dyDescent="0.3">
      <c r="A4938" s="60" t="s">
        <v>6898</v>
      </c>
      <c r="B4938" s="60" t="s">
        <v>10263</v>
      </c>
      <c r="C4938" s="60">
        <v>4.4000000000000004</v>
      </c>
      <c r="E4938" s="60">
        <v>3.3782999999999999</v>
      </c>
      <c r="G4938" s="60">
        <v>0</v>
      </c>
      <c r="H4938" s="60">
        <v>3.76</v>
      </c>
      <c r="I4938" s="60">
        <v>-65.39</v>
      </c>
    </row>
    <row r="4939" spans="1:9" x14ac:dyDescent="0.3">
      <c r="A4939" s="60" t="s">
        <v>6899</v>
      </c>
      <c r="B4939" s="60" t="s">
        <v>10264</v>
      </c>
      <c r="C4939" s="60">
        <v>669.87</v>
      </c>
      <c r="E4939" s="60">
        <v>113.75</v>
      </c>
      <c r="G4939" s="60">
        <v>1.58</v>
      </c>
      <c r="H4939" s="60">
        <v>138.91999999999999</v>
      </c>
      <c r="I4939" s="60">
        <v>9.15</v>
      </c>
    </row>
    <row r="4940" spans="1:9" x14ac:dyDescent="0.3">
      <c r="A4940" s="60" t="s">
        <v>6900</v>
      </c>
      <c r="B4940" s="60" t="s">
        <v>10265</v>
      </c>
      <c r="C4940" s="60">
        <v>592.04999999999995</v>
      </c>
      <c r="E4940" s="60">
        <v>19.760000000000002</v>
      </c>
      <c r="G4940" s="60">
        <v>0</v>
      </c>
      <c r="H4940" s="60">
        <v>49.82</v>
      </c>
      <c r="I4940" s="60">
        <v>5.34</v>
      </c>
    </row>
    <row r="4941" spans="1:9" x14ac:dyDescent="0.3">
      <c r="A4941" s="60" t="s">
        <v>6901</v>
      </c>
      <c r="B4941" s="60" t="s">
        <v>10266</v>
      </c>
      <c r="C4941" s="60">
        <v>723.25</v>
      </c>
      <c r="E4941" s="60">
        <v>45.2</v>
      </c>
      <c r="G4941" s="60">
        <v>0</v>
      </c>
      <c r="H4941" s="60">
        <v>56.4</v>
      </c>
      <c r="I4941" s="60">
        <v>7.15</v>
      </c>
    </row>
    <row r="4942" spans="1:9" x14ac:dyDescent="0.3">
      <c r="A4942" s="60" t="s">
        <v>6902</v>
      </c>
      <c r="B4942" s="60" t="s">
        <v>10267</v>
      </c>
      <c r="C4942" s="60">
        <v>22184.07</v>
      </c>
      <c r="E4942" s="60">
        <v>89.44</v>
      </c>
      <c r="G4942" s="60">
        <v>0</v>
      </c>
      <c r="H4942" s="60">
        <v>133.26</v>
      </c>
      <c r="I4942" s="60">
        <v>-5.31</v>
      </c>
    </row>
    <row r="4943" spans="1:9" x14ac:dyDescent="0.3">
      <c r="A4943" s="60" t="s">
        <v>3520</v>
      </c>
      <c r="B4943" s="60" t="s">
        <v>3521</v>
      </c>
      <c r="C4943" s="60">
        <v>6240.68</v>
      </c>
      <c r="E4943" s="60">
        <v>17.95</v>
      </c>
      <c r="G4943" s="60">
        <v>0</v>
      </c>
      <c r="H4943" s="60">
        <v>118.47</v>
      </c>
      <c r="I4943" s="60">
        <v>43.81</v>
      </c>
    </row>
    <row r="4944" spans="1:9" x14ac:dyDescent="0.3">
      <c r="A4944" s="60" t="s">
        <v>6903</v>
      </c>
      <c r="B4944" s="60" t="s">
        <v>10268</v>
      </c>
      <c r="C4944" s="60">
        <v>454.09</v>
      </c>
      <c r="E4944" s="60">
        <v>13.05</v>
      </c>
      <c r="G4944" s="60">
        <v>0</v>
      </c>
      <c r="H4944" s="60">
        <v>14.07</v>
      </c>
      <c r="I4944" s="60">
        <v>-64.930000000000007</v>
      </c>
    </row>
    <row r="4945" spans="1:9" x14ac:dyDescent="0.3">
      <c r="A4945" s="60" t="s">
        <v>6904</v>
      </c>
      <c r="B4945" s="60" t="s">
        <v>10269</v>
      </c>
      <c r="C4945" s="60">
        <v>3611.07</v>
      </c>
      <c r="E4945" s="60">
        <v>72.97</v>
      </c>
      <c r="G4945" s="60">
        <v>0</v>
      </c>
      <c r="H4945" s="60">
        <v>81.150000000000006</v>
      </c>
      <c r="I4945" s="60">
        <v>2.91</v>
      </c>
    </row>
    <row r="4946" spans="1:9" x14ac:dyDescent="0.3">
      <c r="A4946" s="60" t="s">
        <v>6905</v>
      </c>
      <c r="B4946" s="60" t="s">
        <v>10270</v>
      </c>
      <c r="C4946" s="60">
        <v>415.65</v>
      </c>
      <c r="E4946" s="60">
        <v>38.49</v>
      </c>
      <c r="G4946" s="60">
        <v>0.62</v>
      </c>
      <c r="H4946" s="60">
        <v>38.82</v>
      </c>
      <c r="I4946" s="60">
        <v>11.44</v>
      </c>
    </row>
    <row r="4947" spans="1:9" x14ac:dyDescent="0.3">
      <c r="A4947" s="60" t="s">
        <v>3522</v>
      </c>
      <c r="B4947" s="60" t="s">
        <v>3523</v>
      </c>
      <c r="C4947" s="60">
        <v>2175.0300000000002</v>
      </c>
      <c r="E4947" s="60">
        <v>14.9</v>
      </c>
      <c r="G4947" s="60">
        <v>1.68</v>
      </c>
      <c r="H4947" s="60">
        <v>15.25</v>
      </c>
      <c r="I4947" s="60">
        <v>7.29</v>
      </c>
    </row>
    <row r="4948" spans="1:9" x14ac:dyDescent="0.3">
      <c r="A4948" s="60" t="s">
        <v>6906</v>
      </c>
      <c r="B4948" s="60" t="s">
        <v>10271</v>
      </c>
      <c r="C4948" s="60">
        <v>612.1</v>
      </c>
      <c r="E4948" s="60">
        <v>25.7</v>
      </c>
      <c r="G4948" s="60">
        <v>0</v>
      </c>
      <c r="H4948" s="60">
        <v>33.9</v>
      </c>
      <c r="I4948" s="60">
        <v>11.52</v>
      </c>
    </row>
    <row r="4949" spans="1:9" x14ac:dyDescent="0.3">
      <c r="A4949" s="60" t="s">
        <v>6907</v>
      </c>
      <c r="B4949" s="60" t="s">
        <v>10272</v>
      </c>
      <c r="C4949" s="60">
        <v>302.83</v>
      </c>
      <c r="E4949" s="60">
        <v>2.75</v>
      </c>
      <c r="G4949" s="60">
        <v>0</v>
      </c>
      <c r="H4949" s="60">
        <v>10.53</v>
      </c>
      <c r="I4949" s="60">
        <v>-33.880000000000003</v>
      </c>
    </row>
    <row r="4950" spans="1:9" x14ac:dyDescent="0.3">
      <c r="A4950" s="60" t="s">
        <v>6908</v>
      </c>
      <c r="B4950" s="60" t="s">
        <v>10273</v>
      </c>
      <c r="C4950" s="60">
        <v>13.06</v>
      </c>
      <c r="E4950" s="60">
        <v>1.32</v>
      </c>
      <c r="G4950" s="60">
        <v>0</v>
      </c>
      <c r="H4950" s="60">
        <v>3.16</v>
      </c>
      <c r="I4950" s="60">
        <v>17.28</v>
      </c>
    </row>
    <row r="4951" spans="1:9" x14ac:dyDescent="0.3">
      <c r="A4951" s="60" t="s">
        <v>6909</v>
      </c>
      <c r="B4951" s="60" t="s">
        <v>10274</v>
      </c>
      <c r="C4951" s="60">
        <v>45.87</v>
      </c>
      <c r="E4951" s="60">
        <v>1.24</v>
      </c>
      <c r="G4951" s="60">
        <v>0</v>
      </c>
      <c r="H4951" s="60">
        <v>2.2999999999999998</v>
      </c>
      <c r="I4951" s="60">
        <v>-39.630000000000003</v>
      </c>
    </row>
    <row r="4952" spans="1:9" x14ac:dyDescent="0.3">
      <c r="A4952" s="60" t="s">
        <v>3524</v>
      </c>
      <c r="B4952" s="60" t="s">
        <v>3525</v>
      </c>
      <c r="C4952" s="60">
        <v>2353.54</v>
      </c>
      <c r="E4952" s="60">
        <v>40.020000000000003</v>
      </c>
      <c r="G4952" s="60">
        <v>0</v>
      </c>
      <c r="H4952" s="60">
        <v>52.87</v>
      </c>
      <c r="I4952" s="60">
        <v>9.36</v>
      </c>
    </row>
    <row r="4953" spans="1:9" x14ac:dyDescent="0.3">
      <c r="A4953" s="60" t="s">
        <v>6910</v>
      </c>
      <c r="B4953" s="60" t="s">
        <v>10275</v>
      </c>
      <c r="C4953" s="60">
        <v>0.14000000000000001</v>
      </c>
      <c r="E4953" s="60">
        <v>1.1000000000000001E-3</v>
      </c>
      <c r="G4953" s="60">
        <v>0</v>
      </c>
      <c r="H4953" s="60">
        <v>0.02</v>
      </c>
      <c r="I4953" s="60">
        <v>-9.68</v>
      </c>
    </row>
    <row r="4954" spans="1:9" x14ac:dyDescent="0.3">
      <c r="A4954" s="60" t="s">
        <v>6911</v>
      </c>
      <c r="B4954" s="60" t="s">
        <v>10276</v>
      </c>
      <c r="C4954" s="60">
        <v>31.43</v>
      </c>
      <c r="E4954" s="60">
        <v>3.75</v>
      </c>
      <c r="G4954" s="60">
        <v>0</v>
      </c>
      <c r="H4954" s="60">
        <v>4.41</v>
      </c>
      <c r="I4954" s="60">
        <v>-1111.95</v>
      </c>
    </row>
    <row r="4955" spans="1:9" x14ac:dyDescent="0.3">
      <c r="A4955" s="60" t="s">
        <v>6912</v>
      </c>
      <c r="B4955" s="60" t="s">
        <v>10277</v>
      </c>
      <c r="C4955" s="60">
        <v>195.51</v>
      </c>
      <c r="E4955" s="60">
        <v>6.1</v>
      </c>
      <c r="G4955" s="60">
        <v>0</v>
      </c>
      <c r="H4955" s="60">
        <v>11.52</v>
      </c>
      <c r="I4955" s="60">
        <v>-51.74</v>
      </c>
    </row>
    <row r="4956" spans="1:9" x14ac:dyDescent="0.3">
      <c r="A4956" s="60" t="s">
        <v>6913</v>
      </c>
      <c r="B4956" s="60" t="s">
        <v>10278</v>
      </c>
      <c r="C4956" s="60">
        <v>31.06</v>
      </c>
      <c r="E4956" s="60">
        <v>1.03</v>
      </c>
      <c r="G4956" s="60">
        <v>0</v>
      </c>
      <c r="H4956" s="60">
        <v>2.08</v>
      </c>
      <c r="I4956" s="60">
        <v>-24.65</v>
      </c>
    </row>
    <row r="4957" spans="1:9" x14ac:dyDescent="0.3">
      <c r="A4957" s="60" t="s">
        <v>3526</v>
      </c>
      <c r="B4957" s="60" t="s">
        <v>3527</v>
      </c>
      <c r="C4957" s="60">
        <v>21211.19</v>
      </c>
      <c r="E4957" s="60">
        <v>59.9</v>
      </c>
      <c r="G4957" s="60">
        <v>4.87</v>
      </c>
      <c r="H4957" s="60">
        <v>76.56</v>
      </c>
      <c r="I4957" s="60">
        <v>5.76</v>
      </c>
    </row>
    <row r="4958" spans="1:9" x14ac:dyDescent="0.3">
      <c r="A4958" s="60" t="s">
        <v>6914</v>
      </c>
      <c r="B4958" s="60" t="s">
        <v>10279</v>
      </c>
      <c r="C4958" s="60">
        <v>436.41</v>
      </c>
      <c r="E4958" s="60">
        <v>17.05</v>
      </c>
      <c r="G4958" s="60">
        <v>7.7</v>
      </c>
      <c r="H4958" s="60">
        <v>21.23</v>
      </c>
      <c r="I4958" s="60">
        <v>7.98</v>
      </c>
    </row>
    <row r="4959" spans="1:9" x14ac:dyDescent="0.3">
      <c r="A4959" s="60" t="s">
        <v>6915</v>
      </c>
      <c r="B4959" s="60" t="s">
        <v>10280</v>
      </c>
      <c r="C4959" s="60">
        <v>125.56</v>
      </c>
      <c r="E4959" s="60">
        <v>7.15</v>
      </c>
      <c r="G4959" s="60">
        <v>0</v>
      </c>
      <c r="H4959" s="60">
        <v>9.69</v>
      </c>
      <c r="I4959" s="60">
        <v>-128.13</v>
      </c>
    </row>
    <row r="4960" spans="1:9" x14ac:dyDescent="0.3">
      <c r="A4960" s="60" t="s">
        <v>3528</v>
      </c>
      <c r="B4960" s="60" t="s">
        <v>3529</v>
      </c>
      <c r="C4960" s="60">
        <v>3956.12</v>
      </c>
      <c r="E4960" s="60">
        <v>47.74</v>
      </c>
      <c r="G4960" s="60">
        <v>3.52</v>
      </c>
      <c r="H4960" s="60">
        <v>53.15</v>
      </c>
      <c r="I4960" s="60">
        <v>12.16</v>
      </c>
    </row>
    <row r="4961" spans="1:9" x14ac:dyDescent="0.3">
      <c r="A4961" s="60" t="s">
        <v>6916</v>
      </c>
      <c r="B4961" s="60" t="s">
        <v>10281</v>
      </c>
      <c r="C4961" s="60">
        <v>908.78</v>
      </c>
      <c r="E4961" s="60">
        <v>44.75</v>
      </c>
      <c r="G4961" s="60">
        <v>0.89</v>
      </c>
      <c r="H4961" s="60">
        <v>44.75</v>
      </c>
      <c r="I4961" s="60">
        <v>14.42</v>
      </c>
    </row>
    <row r="4962" spans="1:9" x14ac:dyDescent="0.3">
      <c r="A4962" s="60" t="s">
        <v>6917</v>
      </c>
      <c r="B4962" s="60" t="s">
        <v>10282</v>
      </c>
      <c r="C4962" s="60">
        <v>13878.96</v>
      </c>
      <c r="E4962" s="60">
        <v>20.88</v>
      </c>
      <c r="G4962" s="60">
        <v>1.03</v>
      </c>
      <c r="H4962" s="60">
        <v>28.64</v>
      </c>
      <c r="I4962" s="60">
        <v>32.22</v>
      </c>
    </row>
    <row r="4963" spans="1:9" x14ac:dyDescent="0.3">
      <c r="A4963" s="60" t="s">
        <v>3530</v>
      </c>
      <c r="B4963" s="60" t="s">
        <v>3531</v>
      </c>
      <c r="C4963" s="60">
        <v>3496.49</v>
      </c>
      <c r="E4963" s="60">
        <v>26.58</v>
      </c>
      <c r="G4963" s="60">
        <v>0</v>
      </c>
      <c r="H4963" s="60">
        <v>31.32</v>
      </c>
      <c r="I4963" s="60">
        <v>16.059999999999999</v>
      </c>
    </row>
    <row r="4964" spans="1:9" x14ac:dyDescent="0.3">
      <c r="A4964" s="60" t="s">
        <v>6918</v>
      </c>
      <c r="B4964" s="60" t="s">
        <v>10283</v>
      </c>
      <c r="C4964" s="60">
        <v>373.81</v>
      </c>
      <c r="E4964" s="60">
        <v>13.99</v>
      </c>
      <c r="G4964" s="60">
        <v>0</v>
      </c>
      <c r="H4964" s="60">
        <v>30.2</v>
      </c>
      <c r="I4964" s="60">
        <v>-20.58</v>
      </c>
    </row>
    <row r="4965" spans="1:9" x14ac:dyDescent="0.3">
      <c r="A4965" s="60" t="s">
        <v>61</v>
      </c>
      <c r="B4965" s="60" t="s">
        <v>62</v>
      </c>
      <c r="C4965" s="60">
        <v>195963.8</v>
      </c>
      <c r="E4965" s="60">
        <v>48.07</v>
      </c>
      <c r="G4965" s="60">
        <v>4.8099999999999996</v>
      </c>
      <c r="H4965" s="60">
        <v>56.53</v>
      </c>
      <c r="I4965" s="60">
        <v>78.75</v>
      </c>
    </row>
    <row r="4966" spans="1:9" x14ac:dyDescent="0.3">
      <c r="A4966" s="60" t="s">
        <v>6919</v>
      </c>
      <c r="B4966" s="60" t="s">
        <v>10284</v>
      </c>
      <c r="C4966" s="60">
        <v>2848.55</v>
      </c>
      <c r="E4966" s="60">
        <v>33.299999999999997</v>
      </c>
      <c r="G4966" s="60">
        <v>0</v>
      </c>
      <c r="H4966" s="60">
        <v>49.57</v>
      </c>
      <c r="I4966" s="60">
        <v>-91.95</v>
      </c>
    </row>
    <row r="4967" spans="1:9" x14ac:dyDescent="0.3">
      <c r="A4967" s="60" t="s">
        <v>3532</v>
      </c>
      <c r="B4967" s="60" t="s">
        <v>3533</v>
      </c>
      <c r="C4967" s="60">
        <v>7627.32</v>
      </c>
      <c r="E4967" s="60">
        <v>85.63</v>
      </c>
      <c r="G4967" s="60">
        <v>0.47</v>
      </c>
      <c r="H4967" s="60">
        <v>88.08</v>
      </c>
      <c r="I4967" s="60">
        <v>22.43</v>
      </c>
    </row>
    <row r="4968" spans="1:9" x14ac:dyDescent="0.3">
      <c r="A4968" s="60" t="s">
        <v>6920</v>
      </c>
      <c r="B4968" s="60" t="s">
        <v>10285</v>
      </c>
      <c r="C4968" s="60">
        <v>1536.41</v>
      </c>
      <c r="E4968" s="60">
        <v>59.85</v>
      </c>
      <c r="G4968" s="60">
        <v>2.61</v>
      </c>
      <c r="H4968" s="60">
        <v>60.26</v>
      </c>
      <c r="I4968" s="60">
        <v>10.76</v>
      </c>
    </row>
    <row r="4969" spans="1:9" x14ac:dyDescent="0.3">
      <c r="A4969" s="60" t="s">
        <v>6921</v>
      </c>
      <c r="B4969" s="60" t="s">
        <v>10286</v>
      </c>
      <c r="C4969" s="60">
        <v>210.67</v>
      </c>
      <c r="E4969" s="60">
        <v>5.8</v>
      </c>
      <c r="G4969" s="60">
        <v>0</v>
      </c>
      <c r="H4969" s="60">
        <v>15.87</v>
      </c>
      <c r="I4969" s="60">
        <v>-9.7899999999999991</v>
      </c>
    </row>
    <row r="4970" spans="1:9" x14ac:dyDescent="0.3">
      <c r="A4970" s="60" t="s">
        <v>3534</v>
      </c>
      <c r="B4970" s="60" t="s">
        <v>3535</v>
      </c>
      <c r="C4970" s="60">
        <v>2833.92</v>
      </c>
      <c r="E4970" s="60">
        <v>31.6</v>
      </c>
      <c r="G4970" s="60">
        <v>1.77</v>
      </c>
      <c r="H4970" s="60">
        <v>31.6</v>
      </c>
      <c r="I4970" s="60">
        <v>8.5500000000000007</v>
      </c>
    </row>
    <row r="4971" spans="1:9" x14ac:dyDescent="0.3">
      <c r="A4971" s="60" t="s">
        <v>3536</v>
      </c>
      <c r="B4971" s="60" t="s">
        <v>3537</v>
      </c>
      <c r="C4971" s="60">
        <v>2667.54</v>
      </c>
      <c r="E4971" s="60">
        <v>72.8</v>
      </c>
      <c r="G4971" s="60">
        <v>0</v>
      </c>
      <c r="H4971" s="60">
        <v>73.05</v>
      </c>
      <c r="I4971" s="60">
        <v>9.09</v>
      </c>
    </row>
    <row r="4972" spans="1:9" x14ac:dyDescent="0.3">
      <c r="A4972" s="60" t="s">
        <v>3538</v>
      </c>
      <c r="B4972" s="60" t="s">
        <v>3539</v>
      </c>
      <c r="C4972" s="60">
        <v>1370.64</v>
      </c>
      <c r="E4972" s="60">
        <v>13.9</v>
      </c>
      <c r="G4972" s="60">
        <v>0</v>
      </c>
      <c r="H4972" s="60">
        <v>15</v>
      </c>
      <c r="I4972" s="60">
        <v>13</v>
      </c>
    </row>
    <row r="4973" spans="1:9" x14ac:dyDescent="0.3">
      <c r="A4973" s="60" t="s">
        <v>3540</v>
      </c>
      <c r="B4973" s="60" t="s">
        <v>3541</v>
      </c>
      <c r="C4973" s="60">
        <v>4622.03</v>
      </c>
      <c r="E4973" s="60">
        <v>43.99</v>
      </c>
      <c r="G4973" s="60">
        <v>0</v>
      </c>
      <c r="H4973" s="60">
        <v>44.66</v>
      </c>
      <c r="I4973" s="60">
        <v>14.64</v>
      </c>
    </row>
    <row r="4974" spans="1:9" x14ac:dyDescent="0.3">
      <c r="A4974" s="60" t="s">
        <v>6922</v>
      </c>
      <c r="B4974" s="60" t="s">
        <v>10287</v>
      </c>
      <c r="C4974" s="60">
        <v>898.9</v>
      </c>
      <c r="E4974" s="60">
        <v>52.5</v>
      </c>
      <c r="G4974" s="60">
        <v>2.82</v>
      </c>
      <c r="H4974" s="60">
        <v>52.5</v>
      </c>
      <c r="I4974" s="60">
        <v>11.68</v>
      </c>
    </row>
    <row r="4975" spans="1:9" x14ac:dyDescent="0.3">
      <c r="A4975" s="60" t="s">
        <v>168</v>
      </c>
      <c r="B4975" s="60" t="s">
        <v>169</v>
      </c>
      <c r="C4975" s="60">
        <v>10892.53</v>
      </c>
      <c r="E4975" s="60">
        <v>135.18</v>
      </c>
      <c r="G4975" s="60">
        <v>0</v>
      </c>
      <c r="H4975" s="60">
        <v>161.82</v>
      </c>
      <c r="I4975" s="60">
        <v>24.33</v>
      </c>
    </row>
    <row r="4976" spans="1:9" x14ac:dyDescent="0.3">
      <c r="A4976" s="60" t="s">
        <v>6923</v>
      </c>
      <c r="B4976" s="60" t="s">
        <v>10288</v>
      </c>
      <c r="C4976" s="60">
        <v>279.89</v>
      </c>
      <c r="E4976" s="60">
        <v>14.63</v>
      </c>
      <c r="G4976" s="60">
        <v>0</v>
      </c>
      <c r="H4976" s="60">
        <v>19.61</v>
      </c>
      <c r="I4976" s="60">
        <v>-186.12</v>
      </c>
    </row>
    <row r="4977" spans="1:9" x14ac:dyDescent="0.3">
      <c r="A4977" s="60" t="s">
        <v>6924</v>
      </c>
      <c r="B4977" s="60" t="s">
        <v>10289</v>
      </c>
      <c r="C4977" s="60">
        <v>40.479999999999997</v>
      </c>
      <c r="E4977" s="60">
        <v>14.549200000000001</v>
      </c>
      <c r="G4977" s="60">
        <v>2.4700000000000002</v>
      </c>
      <c r="H4977" s="60">
        <v>15.03</v>
      </c>
      <c r="I4977" s="60">
        <v>6.18</v>
      </c>
    </row>
    <row r="4978" spans="1:9" x14ac:dyDescent="0.3">
      <c r="A4978" s="60" t="s">
        <v>3542</v>
      </c>
      <c r="B4978" s="60" t="s">
        <v>3543</v>
      </c>
      <c r="C4978" s="60">
        <v>9009.2099999999991</v>
      </c>
      <c r="E4978" s="60">
        <v>44.28</v>
      </c>
      <c r="G4978" s="60">
        <v>0</v>
      </c>
      <c r="H4978" s="60">
        <v>55.85</v>
      </c>
      <c r="I4978" s="60">
        <v>10.62</v>
      </c>
    </row>
    <row r="4979" spans="1:9" x14ac:dyDescent="0.3">
      <c r="A4979" s="60" t="s">
        <v>3544</v>
      </c>
      <c r="B4979" s="60" t="s">
        <v>3545</v>
      </c>
      <c r="C4979" s="60">
        <v>90204.97</v>
      </c>
      <c r="E4979" s="60">
        <v>83.27</v>
      </c>
      <c r="G4979" s="60">
        <v>1.8</v>
      </c>
      <c r="H4979" s="60">
        <v>86.82</v>
      </c>
      <c r="I4979" s="60">
        <v>16.329999999999998</v>
      </c>
    </row>
    <row r="4980" spans="1:9" x14ac:dyDescent="0.3">
      <c r="A4980" s="60" t="s">
        <v>6925</v>
      </c>
      <c r="B4980" s="60" t="s">
        <v>10290</v>
      </c>
      <c r="C4980" s="60">
        <v>555.91999999999996</v>
      </c>
      <c r="E4980" s="60">
        <v>13.42</v>
      </c>
      <c r="G4980" s="60">
        <v>0</v>
      </c>
      <c r="H4980" s="60">
        <v>20.77</v>
      </c>
      <c r="I4980" s="60">
        <v>-14.84</v>
      </c>
    </row>
    <row r="4981" spans="1:9" x14ac:dyDescent="0.3">
      <c r="A4981" s="60" t="s">
        <v>6926</v>
      </c>
      <c r="B4981" s="60" t="s">
        <v>10291</v>
      </c>
      <c r="C4981" s="60">
        <v>81.180000000000007</v>
      </c>
      <c r="E4981" s="60">
        <v>19.809999999999999</v>
      </c>
      <c r="G4981" s="60">
        <v>0</v>
      </c>
      <c r="H4981" s="60">
        <v>20.21</v>
      </c>
      <c r="I4981" s="60">
        <v>4.4000000000000004</v>
      </c>
    </row>
    <row r="4982" spans="1:9" x14ac:dyDescent="0.3">
      <c r="A4982" s="60" t="s">
        <v>3546</v>
      </c>
      <c r="B4982" s="60" t="s">
        <v>3547</v>
      </c>
      <c r="C4982" s="60">
        <v>5508.6</v>
      </c>
      <c r="E4982" s="60">
        <v>100</v>
      </c>
      <c r="G4982" s="60">
        <v>0</v>
      </c>
      <c r="H4982" s="60">
        <v>113.91</v>
      </c>
      <c r="I4982" s="60">
        <v>39.770000000000003</v>
      </c>
    </row>
    <row r="4983" spans="1:9" x14ac:dyDescent="0.3">
      <c r="A4983" s="60" t="s">
        <v>3548</v>
      </c>
      <c r="B4983" s="60" t="s">
        <v>3549</v>
      </c>
      <c r="C4983" s="60">
        <v>2084.5100000000002</v>
      </c>
      <c r="E4983" s="60">
        <v>53.78</v>
      </c>
      <c r="G4983" s="60">
        <v>0</v>
      </c>
      <c r="H4983" s="60">
        <v>66.98</v>
      </c>
      <c r="I4983" s="60">
        <v>35.64</v>
      </c>
    </row>
    <row r="4984" spans="1:9" x14ac:dyDescent="0.3">
      <c r="A4984" s="60" t="s">
        <v>3550</v>
      </c>
      <c r="B4984" s="60" t="s">
        <v>3551</v>
      </c>
      <c r="C4984" s="60">
        <v>4314.79</v>
      </c>
      <c r="E4984" s="60">
        <v>47.04</v>
      </c>
      <c r="G4984" s="60">
        <v>2.13</v>
      </c>
      <c r="H4984" s="60">
        <v>47.68</v>
      </c>
      <c r="I4984" s="60">
        <v>8.75</v>
      </c>
    </row>
    <row r="4985" spans="1:9" x14ac:dyDescent="0.3">
      <c r="A4985" s="60" t="s">
        <v>3552</v>
      </c>
      <c r="B4985" s="60" t="s">
        <v>3553</v>
      </c>
      <c r="C4985" s="60">
        <v>3100.3</v>
      </c>
      <c r="E4985" s="60">
        <v>63.85</v>
      </c>
      <c r="G4985" s="60">
        <v>0</v>
      </c>
      <c r="H4985" s="60">
        <v>64.400000000000006</v>
      </c>
      <c r="I4985" s="60">
        <v>9.75</v>
      </c>
    </row>
    <row r="4986" spans="1:9" x14ac:dyDescent="0.3">
      <c r="A4986" s="60" t="s">
        <v>3554</v>
      </c>
      <c r="B4986" s="60" t="s">
        <v>3555</v>
      </c>
      <c r="C4986" s="60">
        <v>5696.08</v>
      </c>
      <c r="E4986" s="60">
        <v>128.6</v>
      </c>
      <c r="G4986" s="60">
        <v>0</v>
      </c>
      <c r="H4986" s="60">
        <v>129.07</v>
      </c>
      <c r="I4986" s="60">
        <v>13.48</v>
      </c>
    </row>
    <row r="4987" spans="1:9" x14ac:dyDescent="0.3">
      <c r="A4987" s="60" t="s">
        <v>6927</v>
      </c>
      <c r="B4987" s="60" t="s">
        <v>10292</v>
      </c>
      <c r="C4987" s="60">
        <v>613.65</v>
      </c>
      <c r="E4987" s="60">
        <v>23.3</v>
      </c>
      <c r="G4987" s="60">
        <v>0</v>
      </c>
      <c r="H4987" s="60">
        <v>24.89</v>
      </c>
      <c r="I4987" s="60">
        <v>8.1</v>
      </c>
    </row>
    <row r="4988" spans="1:9" x14ac:dyDescent="0.3">
      <c r="A4988" s="60" t="s">
        <v>3556</v>
      </c>
      <c r="B4988" s="60" t="s">
        <v>3557</v>
      </c>
      <c r="C4988" s="60">
        <v>13253.43</v>
      </c>
      <c r="E4988" s="60">
        <v>75.55</v>
      </c>
      <c r="G4988" s="60">
        <v>0.95</v>
      </c>
      <c r="H4988" s="60">
        <v>79.040000000000006</v>
      </c>
      <c r="I4988" s="60">
        <v>8.5299999999999994</v>
      </c>
    </row>
    <row r="4989" spans="1:9" x14ac:dyDescent="0.3">
      <c r="A4989" s="60" t="s">
        <v>6928</v>
      </c>
      <c r="B4989" s="60" t="s">
        <v>10293</v>
      </c>
      <c r="C4989" s="60">
        <v>57.67</v>
      </c>
      <c r="E4989" s="60">
        <v>1.35</v>
      </c>
      <c r="G4989" s="60">
        <v>0</v>
      </c>
      <c r="H4989" s="60">
        <v>2.15</v>
      </c>
      <c r="I4989" s="60">
        <v>-33.46</v>
      </c>
    </row>
    <row r="4990" spans="1:9" x14ac:dyDescent="0.3">
      <c r="A4990" s="60" t="s">
        <v>6929</v>
      </c>
      <c r="B4990" s="60" t="s">
        <v>10294</v>
      </c>
      <c r="C4990" s="60">
        <v>9.36</v>
      </c>
      <c r="E4990" s="60">
        <v>0.125</v>
      </c>
      <c r="G4990" s="60">
        <v>0</v>
      </c>
      <c r="H4990" s="60">
        <v>0.22</v>
      </c>
      <c r="I4990" s="60">
        <v>-172.08</v>
      </c>
    </row>
    <row r="4991" spans="1:9" x14ac:dyDescent="0.3">
      <c r="A4991" s="60" t="s">
        <v>6930</v>
      </c>
      <c r="B4991" s="60" t="s">
        <v>10295</v>
      </c>
      <c r="C4991" s="60">
        <v>900.4</v>
      </c>
      <c r="E4991" s="60">
        <v>29.23</v>
      </c>
      <c r="G4991" s="60">
        <v>0</v>
      </c>
      <c r="H4991" s="60">
        <v>30.83</v>
      </c>
      <c r="I4991" s="60">
        <v>18.489999999999998</v>
      </c>
    </row>
    <row r="4992" spans="1:9" x14ac:dyDescent="0.3">
      <c r="A4992" s="60" t="s">
        <v>6931</v>
      </c>
      <c r="B4992" s="60" t="s">
        <v>10296</v>
      </c>
      <c r="C4992" s="60">
        <v>16550</v>
      </c>
      <c r="E4992" s="60">
        <v>82.75</v>
      </c>
      <c r="G4992" s="60">
        <v>0</v>
      </c>
      <c r="H4992" s="60">
        <v>92.05</v>
      </c>
      <c r="I4992" s="60">
        <v>-26.89</v>
      </c>
    </row>
    <row r="4993" spans="1:9" x14ac:dyDescent="0.3">
      <c r="A4993" s="60" t="s">
        <v>166</v>
      </c>
      <c r="B4993" s="60" t="s">
        <v>167</v>
      </c>
      <c r="C4993" s="60">
        <v>17393.93</v>
      </c>
      <c r="E4993" s="60">
        <v>60.93</v>
      </c>
      <c r="G4993" s="60">
        <v>3.28</v>
      </c>
      <c r="H4993" s="60">
        <v>64.58</v>
      </c>
      <c r="I4993" s="60">
        <v>11.74</v>
      </c>
    </row>
    <row r="4994" spans="1:9" x14ac:dyDescent="0.3">
      <c r="A4994" s="60" t="s">
        <v>3558</v>
      </c>
      <c r="B4994" s="60" t="s">
        <v>3559</v>
      </c>
      <c r="C4994" s="60">
        <v>1543.77</v>
      </c>
      <c r="E4994" s="60">
        <v>108.9</v>
      </c>
      <c r="G4994" s="60">
        <v>1.54</v>
      </c>
      <c r="H4994" s="60">
        <v>122.39</v>
      </c>
      <c r="I4994" s="60">
        <v>35.590000000000003</v>
      </c>
    </row>
    <row r="4995" spans="1:9" x14ac:dyDescent="0.3">
      <c r="A4995" s="60" t="s">
        <v>3560</v>
      </c>
      <c r="B4995" s="60" t="s">
        <v>3561</v>
      </c>
      <c r="C4995" s="60">
        <v>1584.08</v>
      </c>
      <c r="E4995" s="60">
        <v>19.13</v>
      </c>
      <c r="G4995" s="60">
        <v>9.6199999999999992</v>
      </c>
      <c r="H4995" s="60">
        <v>37.89</v>
      </c>
      <c r="I4995" s="60">
        <v>25.38</v>
      </c>
    </row>
    <row r="4996" spans="1:9" x14ac:dyDescent="0.3">
      <c r="A4996" s="60" t="s">
        <v>6932</v>
      </c>
      <c r="B4996" s="60" t="s">
        <v>10297</v>
      </c>
      <c r="C4996" s="60">
        <v>795.91</v>
      </c>
      <c r="E4996" s="60">
        <v>15.65</v>
      </c>
      <c r="G4996" s="60">
        <v>0</v>
      </c>
      <c r="H4996" s="60">
        <v>24.71</v>
      </c>
      <c r="I4996" s="60">
        <v>50.35</v>
      </c>
    </row>
    <row r="4997" spans="1:9" x14ac:dyDescent="0.3">
      <c r="A4997" s="60" t="s">
        <v>3562</v>
      </c>
      <c r="B4997" s="60" t="s">
        <v>3563</v>
      </c>
      <c r="C4997" s="60">
        <v>17526.21</v>
      </c>
      <c r="E4997" s="60">
        <v>55.53</v>
      </c>
      <c r="G4997" s="60">
        <v>3.57</v>
      </c>
      <c r="H4997" s="60">
        <v>65.819999999999993</v>
      </c>
      <c r="I4997" s="60">
        <v>10.76</v>
      </c>
    </row>
    <row r="4998" spans="1:9" x14ac:dyDescent="0.3">
      <c r="A4998" s="60" t="s">
        <v>6933</v>
      </c>
      <c r="B4998" s="60" t="s">
        <v>10298</v>
      </c>
      <c r="C4998" s="60">
        <v>272.06</v>
      </c>
      <c r="E4998" s="60">
        <v>1.9</v>
      </c>
      <c r="G4998" s="60">
        <v>0</v>
      </c>
      <c r="H4998" s="60">
        <v>2.2200000000000002</v>
      </c>
      <c r="I4998" s="60">
        <v>0.04</v>
      </c>
    </row>
    <row r="4999" spans="1:9" x14ac:dyDescent="0.3">
      <c r="A4999" s="60" t="s">
        <v>6934</v>
      </c>
      <c r="B4999" s="60" t="s">
        <v>10299</v>
      </c>
      <c r="C4999" s="60">
        <v>109.56</v>
      </c>
      <c r="E4999" s="60">
        <v>1.4845999999999999</v>
      </c>
      <c r="G4999" s="60">
        <v>2.52</v>
      </c>
      <c r="H4999" s="60">
        <v>3.13</v>
      </c>
      <c r="I4999" s="60">
        <v>-15.76</v>
      </c>
    </row>
    <row r="5000" spans="1:9" x14ac:dyDescent="0.3">
      <c r="A5000" s="60" t="s">
        <v>6935</v>
      </c>
      <c r="B5000" s="60" t="s">
        <v>10300</v>
      </c>
      <c r="C5000" s="60">
        <v>31.75</v>
      </c>
      <c r="E5000" s="60">
        <v>39.99</v>
      </c>
      <c r="G5000" s="60">
        <v>2.5</v>
      </c>
      <c r="H5000" s="60">
        <v>39.99</v>
      </c>
      <c r="I5000" s="60">
        <v>7.33</v>
      </c>
    </row>
    <row r="5001" spans="1:9" x14ac:dyDescent="0.3">
      <c r="A5001" s="60" t="s">
        <v>3564</v>
      </c>
      <c r="B5001" s="60" t="s">
        <v>3565</v>
      </c>
      <c r="C5001" s="60">
        <v>3122.89</v>
      </c>
      <c r="E5001" s="60">
        <v>12.15</v>
      </c>
      <c r="G5001" s="60">
        <v>1.98</v>
      </c>
      <c r="H5001" s="60">
        <v>12.2</v>
      </c>
      <c r="I5001" s="60">
        <v>16.62</v>
      </c>
    </row>
    <row r="5002" spans="1:9" x14ac:dyDescent="0.3">
      <c r="A5002" s="60" t="s">
        <v>3566</v>
      </c>
      <c r="B5002" s="60" t="s">
        <v>3567</v>
      </c>
      <c r="C5002" s="60">
        <v>1952.85</v>
      </c>
      <c r="E5002" s="60">
        <v>27.1</v>
      </c>
      <c r="G5002" s="60">
        <v>0.89</v>
      </c>
      <c r="H5002" s="60">
        <v>28.48</v>
      </c>
      <c r="I5002" s="60">
        <v>9.82</v>
      </c>
    </row>
    <row r="5003" spans="1:9" x14ac:dyDescent="0.3">
      <c r="A5003" s="60" t="s">
        <v>3568</v>
      </c>
      <c r="B5003" s="60" t="s">
        <v>3569</v>
      </c>
      <c r="C5003" s="60">
        <v>7422.17</v>
      </c>
      <c r="E5003" s="60">
        <v>56.8</v>
      </c>
      <c r="G5003" s="60">
        <v>5.95</v>
      </c>
      <c r="H5003" s="60">
        <v>59.68</v>
      </c>
      <c r="I5003" s="60">
        <v>15.69</v>
      </c>
    </row>
    <row r="5004" spans="1:9" x14ac:dyDescent="0.3">
      <c r="A5004" s="60" t="s">
        <v>3570</v>
      </c>
      <c r="B5004" s="60" t="s">
        <v>3571</v>
      </c>
      <c r="C5004" s="60">
        <v>1342.11</v>
      </c>
      <c r="E5004" s="60">
        <v>9.84</v>
      </c>
      <c r="G5004" s="60">
        <v>3.25</v>
      </c>
      <c r="H5004" s="60">
        <v>21.94</v>
      </c>
      <c r="I5004" s="60">
        <v>20.75</v>
      </c>
    </row>
    <row r="5005" spans="1:9" x14ac:dyDescent="0.3">
      <c r="A5005" s="60" t="s">
        <v>3572</v>
      </c>
      <c r="B5005" s="60" t="s">
        <v>3573</v>
      </c>
      <c r="C5005" s="60">
        <v>4549.1400000000003</v>
      </c>
      <c r="E5005" s="60">
        <v>106.45</v>
      </c>
      <c r="G5005" s="60">
        <v>0</v>
      </c>
      <c r="H5005" s="60">
        <v>112.92</v>
      </c>
      <c r="I5005" s="60">
        <v>13.7</v>
      </c>
    </row>
    <row r="5006" spans="1:9" x14ac:dyDescent="0.3">
      <c r="A5006" s="60" t="s">
        <v>6936</v>
      </c>
      <c r="B5006" s="60" t="s">
        <v>10301</v>
      </c>
      <c r="C5006" s="60">
        <v>82.56</v>
      </c>
      <c r="E5006" s="60">
        <v>4.2</v>
      </c>
      <c r="G5006" s="60">
        <v>0</v>
      </c>
      <c r="H5006" s="60">
        <v>5.08</v>
      </c>
      <c r="I5006" s="60">
        <v>157.87</v>
      </c>
    </row>
    <row r="5007" spans="1:9" x14ac:dyDescent="0.3">
      <c r="A5007" s="60" t="s">
        <v>6937</v>
      </c>
      <c r="B5007" s="60" t="s">
        <v>10302</v>
      </c>
      <c r="C5007" s="60">
        <v>297.41000000000003</v>
      </c>
      <c r="E5007" s="60">
        <v>28.46</v>
      </c>
      <c r="G5007" s="60">
        <v>2.95</v>
      </c>
      <c r="H5007" s="60">
        <v>29.74</v>
      </c>
      <c r="I5007" s="60">
        <v>7.69</v>
      </c>
    </row>
    <row r="5008" spans="1:9" x14ac:dyDescent="0.3">
      <c r="A5008" s="60" t="s">
        <v>3574</v>
      </c>
      <c r="B5008" s="60" t="s">
        <v>3575</v>
      </c>
      <c r="C5008" s="60">
        <v>7023.63</v>
      </c>
      <c r="E5008" s="60">
        <v>31.17</v>
      </c>
      <c r="G5008" s="60">
        <v>1.56</v>
      </c>
      <c r="H5008" s="60">
        <v>33.93</v>
      </c>
      <c r="I5008" s="60">
        <v>6.66</v>
      </c>
    </row>
    <row r="5009" spans="1:9" x14ac:dyDescent="0.3">
      <c r="A5009" s="60" t="s">
        <v>6938</v>
      </c>
      <c r="B5009" s="60" t="s">
        <v>10303</v>
      </c>
      <c r="C5009" s="60">
        <v>272.98</v>
      </c>
      <c r="E5009" s="60">
        <v>26.15</v>
      </c>
      <c r="G5009" s="60">
        <v>0.92</v>
      </c>
      <c r="H5009" s="60">
        <v>26.15</v>
      </c>
      <c r="I5009" s="60">
        <v>11.57</v>
      </c>
    </row>
    <row r="5010" spans="1:9" x14ac:dyDescent="0.3">
      <c r="A5010" s="60" t="s">
        <v>3576</v>
      </c>
      <c r="B5010" s="60" t="s">
        <v>3577</v>
      </c>
      <c r="C5010" s="60">
        <v>265278.06</v>
      </c>
      <c r="E5010" s="60">
        <v>52.82</v>
      </c>
      <c r="G5010" s="60">
        <v>2.88</v>
      </c>
      <c r="H5010" s="60">
        <v>55.97</v>
      </c>
      <c r="I5010" s="60">
        <v>12.72</v>
      </c>
    </row>
    <row r="5011" spans="1:9" x14ac:dyDescent="0.3">
      <c r="A5011" s="60" t="s">
        <v>6939</v>
      </c>
      <c r="B5011" s="60" t="s">
        <v>10304</v>
      </c>
      <c r="C5011" s="60">
        <v>50.08</v>
      </c>
      <c r="E5011" s="60">
        <v>2.1</v>
      </c>
      <c r="G5011" s="60">
        <v>0</v>
      </c>
      <c r="H5011" s="60">
        <v>2.75</v>
      </c>
      <c r="I5011" s="60">
        <v>8.48</v>
      </c>
    </row>
    <row r="5012" spans="1:9" x14ac:dyDescent="0.3">
      <c r="A5012" s="60" t="s">
        <v>3578</v>
      </c>
      <c r="B5012" s="60" t="s">
        <v>3579</v>
      </c>
      <c r="C5012" s="60">
        <v>9854.57</v>
      </c>
      <c r="E5012" s="60">
        <v>30.96</v>
      </c>
      <c r="G5012" s="60">
        <v>1.74</v>
      </c>
      <c r="H5012" s="60">
        <v>35.17</v>
      </c>
      <c r="I5012" s="60">
        <v>15.65</v>
      </c>
    </row>
    <row r="5013" spans="1:9" x14ac:dyDescent="0.3">
      <c r="A5013" s="60" t="s">
        <v>6940</v>
      </c>
      <c r="B5013" s="60" t="s">
        <v>10305</v>
      </c>
      <c r="C5013" s="60">
        <v>4332.97</v>
      </c>
      <c r="E5013" s="60">
        <v>4.83</v>
      </c>
      <c r="G5013" s="60">
        <v>0</v>
      </c>
      <c r="H5013" s="60">
        <v>11.07</v>
      </c>
      <c r="I5013" s="60">
        <v>-24.19</v>
      </c>
    </row>
    <row r="5014" spans="1:9" x14ac:dyDescent="0.3">
      <c r="A5014" s="60" t="s">
        <v>6941</v>
      </c>
      <c r="B5014" s="60" t="s">
        <v>10306</v>
      </c>
      <c r="C5014" s="60">
        <v>141.54</v>
      </c>
      <c r="E5014" s="60">
        <v>2.2599999999999998</v>
      </c>
      <c r="G5014" s="60">
        <v>0</v>
      </c>
      <c r="H5014" s="60">
        <v>3.26</v>
      </c>
      <c r="I5014" s="60">
        <v>-24.32</v>
      </c>
    </row>
    <row r="5015" spans="1:9" x14ac:dyDescent="0.3">
      <c r="A5015" s="60" t="s">
        <v>6942</v>
      </c>
      <c r="B5015" s="60" t="s">
        <v>10307</v>
      </c>
      <c r="C5015" s="60">
        <v>2.68</v>
      </c>
      <c r="E5015" s="60">
        <v>0.23</v>
      </c>
      <c r="G5015" s="60">
        <v>0</v>
      </c>
      <c r="H5015" s="60">
        <v>0.56999999999999995</v>
      </c>
      <c r="I5015" s="60">
        <v>-60.51</v>
      </c>
    </row>
    <row r="5016" spans="1:9" x14ac:dyDescent="0.3">
      <c r="A5016" s="60" t="s">
        <v>6943</v>
      </c>
      <c r="B5016" s="60" t="s">
        <v>10308</v>
      </c>
      <c r="C5016" s="60">
        <v>17.7</v>
      </c>
      <c r="E5016" s="60">
        <v>0.93500000000000005</v>
      </c>
      <c r="G5016" s="60">
        <v>0</v>
      </c>
      <c r="H5016" s="60">
        <v>1.26</v>
      </c>
      <c r="I5016" s="60">
        <v>-221.83</v>
      </c>
    </row>
    <row r="5017" spans="1:9" x14ac:dyDescent="0.3">
      <c r="A5017" s="60" t="s">
        <v>3580</v>
      </c>
      <c r="B5017" s="60" t="s">
        <v>3581</v>
      </c>
      <c r="C5017" s="60">
        <v>3313.28</v>
      </c>
      <c r="E5017" s="60">
        <v>64.89</v>
      </c>
      <c r="G5017" s="60">
        <v>3.01</v>
      </c>
      <c r="H5017" s="60">
        <v>73.33</v>
      </c>
      <c r="I5017" s="60">
        <v>12.12</v>
      </c>
    </row>
    <row r="5018" spans="1:9" x14ac:dyDescent="0.3">
      <c r="A5018" s="60" t="s">
        <v>6944</v>
      </c>
      <c r="B5018" s="60" t="s">
        <v>10309</v>
      </c>
      <c r="C5018" s="60">
        <v>863.25</v>
      </c>
      <c r="E5018" s="60">
        <v>31.75</v>
      </c>
      <c r="G5018" s="60">
        <v>1.26</v>
      </c>
      <c r="H5018" s="60">
        <v>32.15</v>
      </c>
      <c r="I5018" s="60">
        <v>17.86</v>
      </c>
    </row>
    <row r="5019" spans="1:9" x14ac:dyDescent="0.3">
      <c r="A5019" s="60" t="s">
        <v>3582</v>
      </c>
      <c r="B5019" s="60" t="s">
        <v>3583</v>
      </c>
      <c r="C5019" s="60">
        <v>9474.94</v>
      </c>
      <c r="E5019" s="60">
        <v>43.28</v>
      </c>
      <c r="G5019" s="60">
        <v>4.1399999999999997</v>
      </c>
      <c r="H5019" s="60">
        <v>45.87</v>
      </c>
      <c r="I5019" s="60">
        <v>5.97</v>
      </c>
    </row>
    <row r="5020" spans="1:9" x14ac:dyDescent="0.3">
      <c r="A5020" s="60" t="s">
        <v>6945</v>
      </c>
      <c r="B5020" s="60" t="s">
        <v>10310</v>
      </c>
      <c r="C5020" s="60">
        <v>207.38</v>
      </c>
      <c r="E5020" s="60">
        <v>11.33</v>
      </c>
      <c r="G5020" s="60">
        <v>12.53</v>
      </c>
      <c r="H5020" s="60">
        <v>12.89</v>
      </c>
      <c r="I5020" s="60">
        <v>8.94</v>
      </c>
    </row>
    <row r="5021" spans="1:9" x14ac:dyDescent="0.3">
      <c r="A5021" s="60" t="s">
        <v>6946</v>
      </c>
      <c r="B5021" s="60" t="s">
        <v>10311</v>
      </c>
      <c r="C5021" s="60">
        <v>536.62</v>
      </c>
      <c r="E5021" s="60">
        <v>60.98</v>
      </c>
      <c r="G5021" s="60">
        <v>3.74</v>
      </c>
      <c r="H5021" s="60">
        <v>60.98</v>
      </c>
      <c r="I5021" s="60">
        <v>16.48</v>
      </c>
    </row>
    <row r="5022" spans="1:9" x14ac:dyDescent="0.3">
      <c r="A5022" s="60" t="s">
        <v>6947</v>
      </c>
      <c r="B5022" s="60" t="s">
        <v>10312</v>
      </c>
      <c r="C5022" s="60">
        <v>47.31</v>
      </c>
      <c r="E5022" s="60">
        <v>8.7899999999999991</v>
      </c>
      <c r="G5022" s="60">
        <v>0</v>
      </c>
      <c r="H5022" s="60">
        <v>11.3</v>
      </c>
      <c r="I5022" s="60">
        <v>2.82</v>
      </c>
    </row>
    <row r="5023" spans="1:9" x14ac:dyDescent="0.3">
      <c r="A5023" s="60" t="s">
        <v>6948</v>
      </c>
      <c r="B5023" s="60" t="s">
        <v>10313</v>
      </c>
      <c r="C5023" s="60">
        <v>113.5</v>
      </c>
      <c r="E5023" s="60">
        <v>1.67</v>
      </c>
      <c r="G5023" s="60">
        <v>12.57</v>
      </c>
      <c r="H5023" s="60">
        <v>1.93</v>
      </c>
      <c r="I5023" s="60">
        <v>-15.48</v>
      </c>
    </row>
    <row r="5024" spans="1:9" x14ac:dyDescent="0.3">
      <c r="A5024" s="60" t="s">
        <v>3584</v>
      </c>
      <c r="B5024" s="60" t="s">
        <v>3585</v>
      </c>
      <c r="C5024" s="60">
        <v>12096.14</v>
      </c>
      <c r="E5024" s="60">
        <v>161.05000000000001</v>
      </c>
      <c r="G5024" s="60">
        <v>2.48</v>
      </c>
      <c r="H5024" s="60">
        <v>192.38</v>
      </c>
      <c r="I5024" s="60">
        <v>18.64</v>
      </c>
    </row>
    <row r="5025" spans="1:9" x14ac:dyDescent="0.3">
      <c r="A5025" s="60" t="s">
        <v>6949</v>
      </c>
      <c r="B5025" s="60" t="s">
        <v>10314</v>
      </c>
      <c r="C5025" s="60">
        <v>15.64</v>
      </c>
      <c r="E5025" s="60">
        <v>0.85</v>
      </c>
      <c r="G5025" s="60">
        <v>30.67</v>
      </c>
      <c r="H5025" s="60">
        <v>1.23</v>
      </c>
      <c r="I5025" s="60">
        <v>-4.07</v>
      </c>
    </row>
    <row r="5026" spans="1:9" x14ac:dyDescent="0.3">
      <c r="A5026" s="60" t="s">
        <v>6950</v>
      </c>
      <c r="B5026" s="60" t="s">
        <v>10315</v>
      </c>
      <c r="C5026" s="60">
        <v>453.61</v>
      </c>
      <c r="E5026" s="60">
        <v>11.85</v>
      </c>
      <c r="G5026" s="60">
        <v>0</v>
      </c>
      <c r="H5026" s="60">
        <v>11.85</v>
      </c>
      <c r="I5026" s="60">
        <v>-25.35</v>
      </c>
    </row>
    <row r="5027" spans="1:9" x14ac:dyDescent="0.3">
      <c r="A5027" s="60" t="s">
        <v>6951</v>
      </c>
      <c r="B5027" s="60" t="s">
        <v>10316</v>
      </c>
      <c r="C5027" s="60">
        <v>74.099999999999994</v>
      </c>
      <c r="E5027" s="60">
        <v>5.5960000000000001</v>
      </c>
      <c r="G5027" s="60">
        <v>0</v>
      </c>
      <c r="H5027" s="60">
        <v>5.85</v>
      </c>
      <c r="I5027" s="60">
        <v>4.1900000000000004</v>
      </c>
    </row>
    <row r="5028" spans="1:9" x14ac:dyDescent="0.3">
      <c r="A5028" s="60" t="s">
        <v>6952</v>
      </c>
      <c r="B5028" s="60" t="s">
        <v>10317</v>
      </c>
      <c r="C5028" s="60">
        <v>152.91999999999999</v>
      </c>
      <c r="E5028" s="60">
        <v>1.29</v>
      </c>
      <c r="G5028" s="60">
        <v>2.96</v>
      </c>
      <c r="H5028" s="60">
        <v>3.02</v>
      </c>
      <c r="I5028" s="60">
        <v>7.7</v>
      </c>
    </row>
    <row r="5029" spans="1:9" x14ac:dyDescent="0.3">
      <c r="A5029" s="60" t="s">
        <v>6953</v>
      </c>
      <c r="B5029" s="60" t="s">
        <v>10318</v>
      </c>
      <c r="C5029" s="60">
        <v>711.25</v>
      </c>
      <c r="E5029" s="60">
        <v>7.4</v>
      </c>
      <c r="G5029" s="60">
        <v>8.11</v>
      </c>
      <c r="H5029" s="60">
        <v>10.35</v>
      </c>
      <c r="I5029" s="60">
        <v>11.03</v>
      </c>
    </row>
    <row r="5030" spans="1:9" x14ac:dyDescent="0.3">
      <c r="A5030" s="60" t="s">
        <v>6954</v>
      </c>
      <c r="B5030" s="60" t="s">
        <v>10319</v>
      </c>
      <c r="C5030" s="60">
        <v>474.03</v>
      </c>
      <c r="E5030" s="60">
        <v>115</v>
      </c>
      <c r="G5030" s="60">
        <v>0.35</v>
      </c>
      <c r="H5030" s="60">
        <v>115</v>
      </c>
      <c r="I5030" s="60">
        <v>-90.86</v>
      </c>
    </row>
    <row r="5031" spans="1:9" x14ac:dyDescent="0.3">
      <c r="A5031" s="60" t="s">
        <v>6955</v>
      </c>
      <c r="B5031" s="60" t="s">
        <v>10320</v>
      </c>
      <c r="C5031" s="60">
        <v>851.2</v>
      </c>
      <c r="E5031" s="60">
        <v>29.61</v>
      </c>
      <c r="G5031" s="60">
        <v>0</v>
      </c>
      <c r="H5031" s="60">
        <v>32.520000000000003</v>
      </c>
      <c r="I5031" s="60">
        <v>-69.17</v>
      </c>
    </row>
    <row r="5032" spans="1:9" x14ac:dyDescent="0.3">
      <c r="A5032" s="60" t="s">
        <v>6956</v>
      </c>
      <c r="B5032" s="60" t="s">
        <v>10321</v>
      </c>
      <c r="C5032" s="60">
        <v>13.73</v>
      </c>
      <c r="E5032" s="60">
        <v>1.62</v>
      </c>
      <c r="G5032" s="60">
        <v>0</v>
      </c>
      <c r="H5032" s="60">
        <v>4.2300000000000004</v>
      </c>
      <c r="I5032" s="60">
        <v>-2977.02</v>
      </c>
    </row>
    <row r="5033" spans="1:9" x14ac:dyDescent="0.3">
      <c r="A5033" s="60" t="s">
        <v>6957</v>
      </c>
      <c r="B5033" s="60" t="s">
        <v>10322</v>
      </c>
      <c r="C5033" s="60">
        <v>852.83</v>
      </c>
      <c r="E5033" s="60">
        <v>41.15</v>
      </c>
      <c r="G5033" s="60">
        <v>0.19</v>
      </c>
      <c r="H5033" s="60">
        <v>44.01</v>
      </c>
      <c r="I5033" s="60">
        <v>6.25</v>
      </c>
    </row>
    <row r="5034" spans="1:9" x14ac:dyDescent="0.3">
      <c r="A5034" s="60" t="s">
        <v>6958</v>
      </c>
      <c r="B5034" s="60" t="s">
        <v>10323</v>
      </c>
      <c r="C5034" s="60">
        <v>13.31</v>
      </c>
      <c r="E5034" s="60">
        <v>0.7</v>
      </c>
      <c r="G5034" s="60">
        <v>0</v>
      </c>
      <c r="H5034" s="60">
        <v>2</v>
      </c>
      <c r="I5034" s="60">
        <v>-13.26</v>
      </c>
    </row>
    <row r="5035" spans="1:9" x14ac:dyDescent="0.3">
      <c r="A5035" s="60" t="s">
        <v>113</v>
      </c>
      <c r="B5035" s="60" t="s">
        <v>114</v>
      </c>
      <c r="C5035" s="60">
        <v>22330.77</v>
      </c>
      <c r="E5035" s="60">
        <v>9.24</v>
      </c>
      <c r="G5035" s="60">
        <v>0.32</v>
      </c>
      <c r="H5035" s="60">
        <v>12.97</v>
      </c>
      <c r="I5035" s="60">
        <v>18.059999999999999</v>
      </c>
    </row>
    <row r="5036" spans="1:9" x14ac:dyDescent="0.3">
      <c r="A5036" s="60" t="s">
        <v>6959</v>
      </c>
      <c r="B5036" s="60" t="s">
        <v>10324</v>
      </c>
      <c r="C5036" s="60">
        <v>462.79</v>
      </c>
      <c r="E5036" s="60">
        <v>15.3</v>
      </c>
      <c r="G5036" s="60">
        <v>0</v>
      </c>
      <c r="H5036" s="60">
        <v>18.75</v>
      </c>
      <c r="I5036" s="60">
        <v>-363.07</v>
      </c>
    </row>
    <row r="5037" spans="1:9" x14ac:dyDescent="0.3">
      <c r="A5037" s="60" t="s">
        <v>6960</v>
      </c>
      <c r="B5037" s="60" t="s">
        <v>10325</v>
      </c>
      <c r="C5037" s="60">
        <v>199.76</v>
      </c>
      <c r="E5037" s="60">
        <v>7.53</v>
      </c>
      <c r="G5037" s="60">
        <v>0</v>
      </c>
      <c r="H5037" s="60">
        <v>11.41</v>
      </c>
      <c r="I5037" s="60">
        <v>-387.41</v>
      </c>
    </row>
    <row r="5038" spans="1:9" x14ac:dyDescent="0.3">
      <c r="A5038" s="60" t="s">
        <v>6961</v>
      </c>
      <c r="B5038" s="60" t="s">
        <v>10326</v>
      </c>
      <c r="C5038" s="60">
        <v>181.98</v>
      </c>
      <c r="E5038" s="60">
        <v>21.86</v>
      </c>
      <c r="G5038" s="60">
        <v>0</v>
      </c>
      <c r="H5038" s="60">
        <v>21.86</v>
      </c>
      <c r="I5038" s="60">
        <v>16.600000000000001</v>
      </c>
    </row>
    <row r="5039" spans="1:9" x14ac:dyDescent="0.3">
      <c r="A5039" s="60" t="s">
        <v>6962</v>
      </c>
      <c r="B5039" s="60" t="s">
        <v>10327</v>
      </c>
      <c r="C5039" s="60">
        <v>170.56</v>
      </c>
      <c r="E5039" s="60">
        <v>26.28</v>
      </c>
      <c r="G5039" s="60">
        <v>0</v>
      </c>
      <c r="H5039" s="60">
        <v>27.41</v>
      </c>
      <c r="I5039" s="60">
        <v>8.85</v>
      </c>
    </row>
    <row r="5040" spans="1:9" x14ac:dyDescent="0.3">
      <c r="A5040" s="60" t="s">
        <v>6963</v>
      </c>
      <c r="B5040" s="60" t="s">
        <v>10328</v>
      </c>
      <c r="C5040" s="60">
        <v>534.85</v>
      </c>
      <c r="E5040" s="60">
        <v>19.18</v>
      </c>
      <c r="G5040" s="60">
        <v>0</v>
      </c>
      <c r="H5040" s="60">
        <v>19.41</v>
      </c>
      <c r="I5040" s="60">
        <v>8.83</v>
      </c>
    </row>
    <row r="5041" spans="1:9" x14ac:dyDescent="0.3">
      <c r="A5041" s="60" t="s">
        <v>3586</v>
      </c>
      <c r="B5041" s="60" t="s">
        <v>3587</v>
      </c>
      <c r="C5041" s="60">
        <v>6809.95</v>
      </c>
      <c r="E5041" s="60">
        <v>52.83</v>
      </c>
      <c r="G5041" s="60">
        <v>1.44</v>
      </c>
      <c r="H5041" s="60">
        <v>60.6</v>
      </c>
      <c r="I5041" s="60">
        <v>13.56</v>
      </c>
    </row>
    <row r="5042" spans="1:9" x14ac:dyDescent="0.3">
      <c r="A5042" s="60" t="s">
        <v>6964</v>
      </c>
      <c r="B5042" s="60" t="s">
        <v>10329</v>
      </c>
      <c r="C5042" s="60">
        <v>306.88</v>
      </c>
      <c r="E5042" s="60">
        <v>21.35</v>
      </c>
      <c r="G5042" s="60">
        <v>6.28</v>
      </c>
      <c r="H5042" s="60">
        <v>23.9</v>
      </c>
      <c r="I5042" s="60">
        <v>4.71</v>
      </c>
    </row>
    <row r="5043" spans="1:9" x14ac:dyDescent="0.3">
      <c r="A5043" s="60" t="s">
        <v>6965</v>
      </c>
      <c r="B5043" s="60" t="s">
        <v>10330</v>
      </c>
      <c r="C5043" s="60">
        <v>8.92</v>
      </c>
      <c r="E5043" s="60">
        <v>0.43</v>
      </c>
      <c r="G5043" s="60">
        <v>0</v>
      </c>
      <c r="H5043" s="60">
        <v>0.57999999999999996</v>
      </c>
      <c r="I5043" s="60">
        <v>23.02</v>
      </c>
    </row>
    <row r="5044" spans="1:9" x14ac:dyDescent="0.3">
      <c r="A5044" s="60" t="s">
        <v>6966</v>
      </c>
      <c r="B5044" s="60" t="s">
        <v>10331</v>
      </c>
      <c r="C5044" s="60">
        <v>2678.52</v>
      </c>
      <c r="E5044" s="60">
        <v>9.42</v>
      </c>
      <c r="G5044" s="60">
        <v>0</v>
      </c>
      <c r="H5044" s="60">
        <v>17.39</v>
      </c>
      <c r="I5044" s="60">
        <v>-11.83</v>
      </c>
    </row>
    <row r="5045" spans="1:9" x14ac:dyDescent="0.3">
      <c r="A5045" s="60" t="s">
        <v>6967</v>
      </c>
      <c r="B5045" s="60" t="s">
        <v>10332</v>
      </c>
      <c r="C5045" s="60">
        <v>15153.01</v>
      </c>
      <c r="E5045" s="60">
        <v>23.664000000000001</v>
      </c>
      <c r="G5045" s="60">
        <v>2.17</v>
      </c>
      <c r="H5045" s="60">
        <v>27.58</v>
      </c>
      <c r="I5045" s="60">
        <v>4.7699999999999996</v>
      </c>
    </row>
    <row r="5046" spans="1:9" x14ac:dyDescent="0.3">
      <c r="A5046" s="60" t="s">
        <v>3588</v>
      </c>
      <c r="B5046" s="60" t="s">
        <v>3589</v>
      </c>
      <c r="C5046" s="60">
        <v>17068.64</v>
      </c>
      <c r="E5046" s="60">
        <v>124.82</v>
      </c>
      <c r="G5046" s="60">
        <v>1.54</v>
      </c>
      <c r="H5046" s="60">
        <v>132.77000000000001</v>
      </c>
      <c r="I5046" s="60">
        <v>10.23</v>
      </c>
    </row>
    <row r="5047" spans="1:9" x14ac:dyDescent="0.3">
      <c r="A5047" s="60" t="s">
        <v>3590</v>
      </c>
      <c r="B5047" s="60" t="s">
        <v>3591</v>
      </c>
      <c r="C5047" s="60">
        <v>30454.01</v>
      </c>
      <c r="E5047" s="60">
        <v>68.900000000000006</v>
      </c>
      <c r="G5047" s="60">
        <v>2.38</v>
      </c>
      <c r="H5047" s="60">
        <v>68.900000000000006</v>
      </c>
      <c r="I5047" s="60">
        <v>24.07</v>
      </c>
    </row>
    <row r="5048" spans="1:9" x14ac:dyDescent="0.3">
      <c r="A5048" s="60" t="s">
        <v>6968</v>
      </c>
      <c r="B5048" s="60" t="s">
        <v>10333</v>
      </c>
      <c r="C5048" s="60">
        <v>234.24</v>
      </c>
      <c r="E5048" s="60">
        <v>9.39</v>
      </c>
      <c r="G5048" s="60">
        <v>0</v>
      </c>
      <c r="H5048" s="60">
        <v>10.029999999999999</v>
      </c>
      <c r="I5048" s="60">
        <v>1.73</v>
      </c>
    </row>
    <row r="5049" spans="1:9" x14ac:dyDescent="0.3">
      <c r="A5049" s="60" t="s">
        <v>3592</v>
      </c>
      <c r="B5049" s="60" t="s">
        <v>3593</v>
      </c>
      <c r="C5049" s="60">
        <v>22637.73</v>
      </c>
      <c r="E5049" s="60">
        <v>30.15</v>
      </c>
      <c r="G5049" s="60">
        <v>2.65</v>
      </c>
      <c r="H5049" s="60">
        <v>38.1</v>
      </c>
      <c r="I5049" s="60">
        <v>2.16</v>
      </c>
    </row>
    <row r="5050" spans="1:9" x14ac:dyDescent="0.3">
      <c r="A5050" s="60" t="s">
        <v>6969</v>
      </c>
      <c r="B5050" s="60" t="s">
        <v>10334</v>
      </c>
      <c r="C5050" s="60">
        <v>441.84</v>
      </c>
      <c r="E5050" s="60">
        <v>10.54</v>
      </c>
      <c r="G5050" s="60">
        <v>11.76</v>
      </c>
      <c r="H5050" s="60">
        <v>12.19</v>
      </c>
      <c r="I5050" s="60">
        <v>9.5399999999999991</v>
      </c>
    </row>
    <row r="5051" spans="1:9" x14ac:dyDescent="0.3">
      <c r="A5051" s="60" t="s">
        <v>6970</v>
      </c>
      <c r="B5051" s="60" t="s">
        <v>10335</v>
      </c>
      <c r="C5051" s="60">
        <v>2449.46</v>
      </c>
      <c r="E5051" s="60">
        <v>23.71</v>
      </c>
      <c r="G5051" s="60">
        <v>0</v>
      </c>
      <c r="H5051" s="60">
        <v>25.29</v>
      </c>
      <c r="I5051" s="60">
        <v>-6.48</v>
      </c>
    </row>
    <row r="5052" spans="1:9" x14ac:dyDescent="0.3">
      <c r="A5052" s="60" t="s">
        <v>6971</v>
      </c>
      <c r="B5052" s="60" t="s">
        <v>10336</v>
      </c>
      <c r="C5052" s="60">
        <v>330.21</v>
      </c>
      <c r="E5052" s="60">
        <v>1.6</v>
      </c>
      <c r="G5052" s="60">
        <v>0</v>
      </c>
      <c r="H5052" s="60">
        <v>2.89</v>
      </c>
      <c r="I5052" s="60">
        <v>137.34</v>
      </c>
    </row>
    <row r="5053" spans="1:9" x14ac:dyDescent="0.3">
      <c r="A5053" s="60" t="s">
        <v>6972</v>
      </c>
      <c r="B5053" s="60" t="s">
        <v>10337</v>
      </c>
      <c r="C5053" s="60">
        <v>1646.16</v>
      </c>
      <c r="E5053" s="60">
        <v>61.2</v>
      </c>
      <c r="G5053" s="60">
        <v>1.96</v>
      </c>
      <c r="H5053" s="60">
        <v>63.38</v>
      </c>
      <c r="I5053" s="60">
        <v>7.07</v>
      </c>
    </row>
    <row r="5054" spans="1:9" x14ac:dyDescent="0.3">
      <c r="A5054" s="60" t="s">
        <v>6973</v>
      </c>
      <c r="B5054" s="60" t="s">
        <v>10338</v>
      </c>
      <c r="C5054" s="60">
        <v>7.36</v>
      </c>
      <c r="E5054" s="60">
        <v>6.03</v>
      </c>
      <c r="G5054" s="60">
        <v>8.85</v>
      </c>
      <c r="H5054" s="60">
        <v>6.5</v>
      </c>
      <c r="I5054" s="60">
        <v>-94.35</v>
      </c>
    </row>
    <row r="5055" spans="1:9" x14ac:dyDescent="0.3">
      <c r="A5055" s="60" t="s">
        <v>3594</v>
      </c>
      <c r="B5055" s="60" t="s">
        <v>3595</v>
      </c>
      <c r="C5055" s="60">
        <v>32262.26</v>
      </c>
      <c r="E5055" s="60">
        <v>18.420000000000002</v>
      </c>
      <c r="G5055" s="60">
        <v>1.73</v>
      </c>
      <c r="H5055" s="60">
        <v>28</v>
      </c>
      <c r="I5055" s="60">
        <v>20.9</v>
      </c>
    </row>
    <row r="5056" spans="1:9" x14ac:dyDescent="0.3">
      <c r="A5056" s="60" t="s">
        <v>3596</v>
      </c>
      <c r="B5056" s="60" t="s">
        <v>3597</v>
      </c>
      <c r="C5056" s="60">
        <v>1159.33</v>
      </c>
      <c r="E5056" s="60">
        <v>21.05</v>
      </c>
      <c r="G5056" s="60">
        <v>1.1399999999999999</v>
      </c>
      <c r="H5056" s="60">
        <v>31.71</v>
      </c>
      <c r="I5056" s="60">
        <v>219.21</v>
      </c>
    </row>
    <row r="5057" spans="1:9" x14ac:dyDescent="0.3">
      <c r="A5057" s="60" t="s">
        <v>3598</v>
      </c>
      <c r="B5057" s="60" t="s">
        <v>3599</v>
      </c>
      <c r="C5057" s="60">
        <v>212011.91</v>
      </c>
      <c r="E5057" s="60">
        <v>68.540000000000006</v>
      </c>
      <c r="G5057" s="60">
        <v>2.92</v>
      </c>
      <c r="H5057" s="60">
        <v>74.3</v>
      </c>
      <c r="I5057" s="60">
        <v>17.71</v>
      </c>
    </row>
    <row r="5058" spans="1:9" x14ac:dyDescent="0.3">
      <c r="A5058" s="60" t="s">
        <v>6974</v>
      </c>
      <c r="B5058" s="60" t="s">
        <v>10339</v>
      </c>
      <c r="C5058" s="60">
        <v>788.48</v>
      </c>
      <c r="E5058" s="60">
        <v>12.71</v>
      </c>
      <c r="G5058" s="60">
        <v>0</v>
      </c>
      <c r="H5058" s="60">
        <v>14.73</v>
      </c>
      <c r="I5058" s="60">
        <v>28.11</v>
      </c>
    </row>
    <row r="5059" spans="1:9" x14ac:dyDescent="0.3">
      <c r="A5059" s="60" t="s">
        <v>6975</v>
      </c>
      <c r="B5059" s="60" t="s">
        <v>10340</v>
      </c>
      <c r="C5059" s="60">
        <v>251.08</v>
      </c>
      <c r="E5059" s="60">
        <v>8.3000000000000007</v>
      </c>
      <c r="G5059" s="60">
        <v>1.45</v>
      </c>
      <c r="H5059" s="60">
        <v>8.82</v>
      </c>
      <c r="I5059" s="60">
        <v>3.94</v>
      </c>
    </row>
    <row r="5060" spans="1:9" x14ac:dyDescent="0.3">
      <c r="A5060" s="60" t="s">
        <v>6976</v>
      </c>
      <c r="B5060" s="60" t="s">
        <v>10341</v>
      </c>
      <c r="C5060" s="60">
        <v>10031.51</v>
      </c>
      <c r="E5060" s="60">
        <v>78.430000000000007</v>
      </c>
      <c r="G5060" s="60">
        <v>1.71</v>
      </c>
      <c r="H5060" s="60">
        <v>90.96</v>
      </c>
      <c r="I5060" s="60">
        <v>4.8899999999999997</v>
      </c>
    </row>
    <row r="5061" spans="1:9" x14ac:dyDescent="0.3">
      <c r="A5061" s="60" t="s">
        <v>3600</v>
      </c>
      <c r="B5061" s="60" t="s">
        <v>3601</v>
      </c>
      <c r="C5061" s="60">
        <v>3959.75</v>
      </c>
      <c r="E5061" s="60">
        <v>36.520000000000003</v>
      </c>
      <c r="G5061" s="60">
        <v>4.16</v>
      </c>
      <c r="H5061" s="60">
        <v>46.3</v>
      </c>
      <c r="I5061" s="60">
        <v>7.11</v>
      </c>
    </row>
    <row r="5062" spans="1:9" x14ac:dyDescent="0.3">
      <c r="A5062" s="60" t="s">
        <v>6977</v>
      </c>
      <c r="B5062" s="60" t="s">
        <v>10342</v>
      </c>
      <c r="C5062" s="60">
        <v>761.48</v>
      </c>
      <c r="E5062" s="60">
        <v>20</v>
      </c>
      <c r="G5062" s="60">
        <v>8.4499999999999993</v>
      </c>
      <c r="H5062" s="60">
        <v>26.35</v>
      </c>
      <c r="I5062" s="60">
        <v>-1191.27</v>
      </c>
    </row>
    <row r="5063" spans="1:9" x14ac:dyDescent="0.3">
      <c r="A5063" s="60" t="s">
        <v>3602</v>
      </c>
      <c r="B5063" s="60" t="s">
        <v>3603</v>
      </c>
      <c r="C5063" s="60">
        <v>1261.75</v>
      </c>
      <c r="E5063" s="60">
        <v>25.89</v>
      </c>
      <c r="G5063" s="60">
        <v>0</v>
      </c>
      <c r="H5063" s="60">
        <v>32.630000000000003</v>
      </c>
      <c r="I5063" s="60">
        <v>20.23</v>
      </c>
    </row>
    <row r="5064" spans="1:9" x14ac:dyDescent="0.3">
      <c r="A5064" s="60" t="s">
        <v>3604</v>
      </c>
      <c r="B5064" s="60" t="s">
        <v>3605</v>
      </c>
      <c r="C5064" s="60">
        <v>5260.99</v>
      </c>
      <c r="E5064" s="60">
        <v>64.84</v>
      </c>
      <c r="G5064" s="60">
        <v>0</v>
      </c>
      <c r="H5064" s="60">
        <v>73.39</v>
      </c>
      <c r="I5064" s="60">
        <v>16.47</v>
      </c>
    </row>
    <row r="5065" spans="1:9" x14ac:dyDescent="0.3">
      <c r="A5065" s="60" t="s">
        <v>3606</v>
      </c>
      <c r="B5065" s="60" t="s">
        <v>3607</v>
      </c>
      <c r="C5065" s="60">
        <v>3710.71</v>
      </c>
      <c r="E5065" s="60">
        <v>58.44</v>
      </c>
      <c r="G5065" s="60">
        <v>1.37</v>
      </c>
      <c r="H5065" s="60">
        <v>58.87</v>
      </c>
      <c r="I5065" s="60">
        <v>21.6</v>
      </c>
    </row>
    <row r="5066" spans="1:9" x14ac:dyDescent="0.3">
      <c r="A5066" s="60" t="s">
        <v>3608</v>
      </c>
      <c r="B5066" s="60" t="s">
        <v>3609</v>
      </c>
      <c r="C5066" s="60">
        <v>6172.8</v>
      </c>
      <c r="E5066" s="60">
        <v>58.08</v>
      </c>
      <c r="G5066" s="60">
        <v>6.78</v>
      </c>
      <c r="H5066" s="60">
        <v>72.87</v>
      </c>
      <c r="I5066" s="60">
        <v>7.71</v>
      </c>
    </row>
    <row r="5067" spans="1:9" x14ac:dyDescent="0.3">
      <c r="A5067" s="60" t="s">
        <v>6978</v>
      </c>
      <c r="B5067" s="60" t="s">
        <v>10343</v>
      </c>
      <c r="C5067" s="60">
        <v>3.76</v>
      </c>
      <c r="E5067" s="60">
        <v>1.32</v>
      </c>
      <c r="G5067" s="60">
        <v>0</v>
      </c>
      <c r="H5067" s="60">
        <v>1.92</v>
      </c>
      <c r="I5067" s="60">
        <v>-273.5</v>
      </c>
    </row>
    <row r="5068" spans="1:9" x14ac:dyDescent="0.3">
      <c r="A5068" s="60" t="s">
        <v>6979</v>
      </c>
      <c r="B5068" s="60" t="s">
        <v>10344</v>
      </c>
      <c r="C5068" s="60">
        <v>1883.94</v>
      </c>
      <c r="E5068" s="60">
        <v>10.16</v>
      </c>
      <c r="G5068" s="60">
        <v>9.84</v>
      </c>
      <c r="H5068" s="60">
        <v>13.92</v>
      </c>
      <c r="I5068" s="60">
        <v>-5.18</v>
      </c>
    </row>
    <row r="5069" spans="1:9" x14ac:dyDescent="0.3">
      <c r="A5069" s="60" t="s">
        <v>6980</v>
      </c>
      <c r="B5069" s="60" t="s">
        <v>10345</v>
      </c>
      <c r="C5069" s="60">
        <v>140.82</v>
      </c>
      <c r="E5069" s="60">
        <v>1.28</v>
      </c>
      <c r="G5069" s="60">
        <v>0</v>
      </c>
      <c r="H5069" s="60">
        <v>3.01</v>
      </c>
      <c r="I5069" s="60">
        <v>-101.18</v>
      </c>
    </row>
    <row r="5070" spans="1:9" x14ac:dyDescent="0.3">
      <c r="A5070" s="60" t="s">
        <v>6981</v>
      </c>
      <c r="B5070" s="60" t="s">
        <v>10346</v>
      </c>
      <c r="C5070" s="60">
        <v>283.17</v>
      </c>
      <c r="E5070" s="60">
        <v>15.41</v>
      </c>
      <c r="G5070" s="60">
        <v>7.79</v>
      </c>
      <c r="H5070" s="60">
        <v>16.46</v>
      </c>
      <c r="I5070" s="60">
        <v>18.45</v>
      </c>
    </row>
    <row r="5071" spans="1:9" x14ac:dyDescent="0.3">
      <c r="A5071" s="60" t="s">
        <v>6982</v>
      </c>
      <c r="B5071" s="60" t="s">
        <v>10347</v>
      </c>
      <c r="C5071" s="60">
        <v>4357.4399999999996</v>
      </c>
      <c r="E5071" s="60">
        <v>12.65</v>
      </c>
      <c r="G5071" s="60">
        <v>0</v>
      </c>
      <c r="H5071" s="60">
        <v>13.58</v>
      </c>
      <c r="I5071" s="60">
        <v>-7.94</v>
      </c>
    </row>
    <row r="5072" spans="1:9" x14ac:dyDescent="0.3">
      <c r="A5072" s="60" t="s">
        <v>3610</v>
      </c>
      <c r="B5072" s="60" t="s">
        <v>3611</v>
      </c>
      <c r="C5072" s="60">
        <v>21655.62</v>
      </c>
      <c r="E5072" s="60">
        <v>36.340000000000003</v>
      </c>
      <c r="G5072" s="60">
        <v>9.36</v>
      </c>
      <c r="H5072" s="60">
        <v>40.020000000000003</v>
      </c>
      <c r="I5072" s="60">
        <v>2.4900000000000002</v>
      </c>
    </row>
    <row r="5073" spans="1:9" x14ac:dyDescent="0.3">
      <c r="A5073" s="60" t="s">
        <v>3612</v>
      </c>
      <c r="B5073" s="60" t="s">
        <v>3613</v>
      </c>
      <c r="C5073" s="60">
        <v>8083.22</v>
      </c>
      <c r="E5073" s="60">
        <v>57.01</v>
      </c>
      <c r="G5073" s="60">
        <v>2.67</v>
      </c>
      <c r="H5073" s="60">
        <v>57.36</v>
      </c>
      <c r="I5073" s="60">
        <v>8.91</v>
      </c>
    </row>
    <row r="5074" spans="1:9" x14ac:dyDescent="0.3">
      <c r="A5074" s="60" t="s">
        <v>3614</v>
      </c>
      <c r="B5074" s="60" t="s">
        <v>3615</v>
      </c>
      <c r="C5074" s="60">
        <v>7374.56</v>
      </c>
      <c r="E5074" s="60">
        <v>60.76</v>
      </c>
      <c r="G5074" s="60">
        <v>0.86</v>
      </c>
      <c r="H5074" s="60">
        <v>60.76</v>
      </c>
      <c r="I5074" s="60">
        <v>9.2799999999999994</v>
      </c>
    </row>
    <row r="5075" spans="1:9" x14ac:dyDescent="0.3">
      <c r="A5075" s="60" t="s">
        <v>3616</v>
      </c>
      <c r="B5075" s="60" t="s">
        <v>3617</v>
      </c>
      <c r="C5075" s="60">
        <v>2299.3000000000002</v>
      </c>
      <c r="E5075" s="60">
        <v>30.83</v>
      </c>
      <c r="G5075" s="60">
        <v>3.89</v>
      </c>
      <c r="H5075" s="60">
        <v>34.450000000000003</v>
      </c>
      <c r="I5075" s="60">
        <v>19.149999999999999</v>
      </c>
    </row>
    <row r="5076" spans="1:9" x14ac:dyDescent="0.3">
      <c r="A5076" s="60" t="s">
        <v>3618</v>
      </c>
      <c r="B5076" s="60" t="s">
        <v>3619</v>
      </c>
      <c r="C5076" s="60">
        <v>4459.22</v>
      </c>
      <c r="E5076" s="60">
        <v>34.82</v>
      </c>
      <c r="G5076" s="60">
        <v>4.1900000000000004</v>
      </c>
      <c r="H5076" s="60">
        <v>43.44</v>
      </c>
      <c r="I5076" s="60">
        <v>14.82</v>
      </c>
    </row>
    <row r="5077" spans="1:9" x14ac:dyDescent="0.3">
      <c r="A5077" s="60" t="s">
        <v>3620</v>
      </c>
      <c r="B5077" s="60" t="s">
        <v>3621</v>
      </c>
      <c r="C5077" s="60">
        <v>12642.65</v>
      </c>
      <c r="E5077" s="60">
        <v>50.27</v>
      </c>
      <c r="G5077" s="60">
        <v>3.18</v>
      </c>
      <c r="H5077" s="60">
        <v>51.02</v>
      </c>
      <c r="I5077" s="60">
        <v>6.41</v>
      </c>
    </row>
    <row r="5078" spans="1:9" x14ac:dyDescent="0.3">
      <c r="A5078" s="60" t="s">
        <v>6983</v>
      </c>
      <c r="B5078" s="60" t="s">
        <v>10348</v>
      </c>
      <c r="C5078" s="60">
        <v>512.16</v>
      </c>
      <c r="E5078" s="60">
        <v>57.76</v>
      </c>
      <c r="G5078" s="60">
        <v>0</v>
      </c>
      <c r="H5078" s="60">
        <v>61.5</v>
      </c>
      <c r="I5078" s="60">
        <v>19.14</v>
      </c>
    </row>
    <row r="5079" spans="1:9" x14ac:dyDescent="0.3">
      <c r="A5079" s="60" t="s">
        <v>6984</v>
      </c>
      <c r="B5079" s="60" t="s">
        <v>10349</v>
      </c>
      <c r="C5079" s="60">
        <v>83.12</v>
      </c>
      <c r="E5079" s="60">
        <v>0.87780000000000002</v>
      </c>
      <c r="G5079" s="60">
        <v>0</v>
      </c>
      <c r="H5079" s="60">
        <v>1.03</v>
      </c>
      <c r="I5079" s="60">
        <v>-3.94</v>
      </c>
    </row>
    <row r="5080" spans="1:9" x14ac:dyDescent="0.3">
      <c r="A5080" s="60" t="s">
        <v>3622</v>
      </c>
      <c r="B5080" s="60" t="s">
        <v>3623</v>
      </c>
      <c r="C5080" s="60">
        <v>1732.07</v>
      </c>
      <c r="E5080" s="60">
        <v>39.49</v>
      </c>
      <c r="G5080" s="60">
        <v>2.4300000000000002</v>
      </c>
      <c r="H5080" s="60">
        <v>39.49</v>
      </c>
      <c r="I5080" s="60">
        <v>7.72</v>
      </c>
    </row>
    <row r="5081" spans="1:9" x14ac:dyDescent="0.3">
      <c r="A5081" s="60" t="s">
        <v>6985</v>
      </c>
      <c r="B5081" s="60" t="s">
        <v>10350</v>
      </c>
      <c r="C5081" s="60">
        <v>528.95000000000005</v>
      </c>
      <c r="E5081" s="60">
        <v>18</v>
      </c>
      <c r="G5081" s="60">
        <v>1.78</v>
      </c>
      <c r="H5081" s="60">
        <v>18</v>
      </c>
      <c r="I5081" s="60">
        <v>5.57</v>
      </c>
    </row>
    <row r="5082" spans="1:9" x14ac:dyDescent="0.3">
      <c r="A5082" s="60" t="s">
        <v>6986</v>
      </c>
      <c r="B5082" s="60" t="s">
        <v>10351</v>
      </c>
      <c r="C5082" s="60">
        <v>8.2799999999999994</v>
      </c>
      <c r="E5082" s="60">
        <v>2.8357999999999999</v>
      </c>
      <c r="G5082" s="60">
        <v>1.41</v>
      </c>
      <c r="H5082" s="60">
        <v>4.46</v>
      </c>
      <c r="I5082" s="60">
        <v>1.24</v>
      </c>
    </row>
    <row r="5083" spans="1:9" x14ac:dyDescent="0.3">
      <c r="A5083" s="60" t="s">
        <v>3624</v>
      </c>
      <c r="B5083" s="60" t="s">
        <v>3625</v>
      </c>
      <c r="C5083" s="60">
        <v>1285.8499999999999</v>
      </c>
      <c r="E5083" s="60">
        <v>41.05</v>
      </c>
      <c r="G5083" s="60">
        <v>0.68</v>
      </c>
      <c r="H5083" s="60">
        <v>41.05</v>
      </c>
      <c r="I5083" s="60">
        <v>10.75</v>
      </c>
    </row>
    <row r="5084" spans="1:9" x14ac:dyDescent="0.3">
      <c r="A5084" s="60" t="s">
        <v>3626</v>
      </c>
      <c r="B5084" s="60" t="s">
        <v>3627</v>
      </c>
      <c r="C5084" s="60">
        <v>4686.67</v>
      </c>
      <c r="E5084" s="60">
        <v>52.94</v>
      </c>
      <c r="G5084" s="60">
        <v>2.8</v>
      </c>
      <c r="H5084" s="60">
        <v>66.739999999999995</v>
      </c>
      <c r="I5084" s="60">
        <v>26.52</v>
      </c>
    </row>
    <row r="5085" spans="1:9" x14ac:dyDescent="0.3">
      <c r="A5085" s="60" t="s">
        <v>3628</v>
      </c>
      <c r="B5085" s="60" t="s">
        <v>3629</v>
      </c>
      <c r="C5085" s="60">
        <v>5200.4399999999996</v>
      </c>
      <c r="E5085" s="60">
        <v>146.38</v>
      </c>
      <c r="G5085" s="60">
        <v>2.87</v>
      </c>
      <c r="H5085" s="60">
        <v>149.63999999999999</v>
      </c>
      <c r="I5085" s="60">
        <v>13.79</v>
      </c>
    </row>
    <row r="5086" spans="1:9" x14ac:dyDescent="0.3">
      <c r="A5086" s="60" t="s">
        <v>6987</v>
      </c>
      <c r="B5086" s="60" t="s">
        <v>10352</v>
      </c>
      <c r="C5086" s="60">
        <v>5181.97</v>
      </c>
      <c r="E5086" s="60">
        <v>146.52000000000001</v>
      </c>
      <c r="G5086" s="60">
        <v>2.88</v>
      </c>
      <c r="H5086" s="60">
        <v>148.66999999999999</v>
      </c>
      <c r="I5086" s="60">
        <v>13.79</v>
      </c>
    </row>
    <row r="5087" spans="1:9" x14ac:dyDescent="0.3">
      <c r="A5087" s="60" t="s">
        <v>6988</v>
      </c>
      <c r="B5087" s="60" t="s">
        <v>10353</v>
      </c>
      <c r="C5087" s="60">
        <v>390.24</v>
      </c>
      <c r="E5087" s="60">
        <v>13.34</v>
      </c>
      <c r="G5087" s="60">
        <v>8.5500000000000007</v>
      </c>
      <c r="H5087" s="60">
        <v>16.170000000000002</v>
      </c>
      <c r="I5087" s="60">
        <v>3.83</v>
      </c>
    </row>
    <row r="5088" spans="1:9" x14ac:dyDescent="0.3">
      <c r="A5088" s="60" t="s">
        <v>3630</v>
      </c>
      <c r="B5088" s="60" t="s">
        <v>3631</v>
      </c>
      <c r="C5088" s="60">
        <v>5864.97</v>
      </c>
      <c r="E5088" s="60">
        <v>80.14</v>
      </c>
      <c r="G5088" s="60">
        <v>0.65</v>
      </c>
      <c r="H5088" s="60">
        <v>84.03</v>
      </c>
      <c r="I5088" s="60">
        <v>14.54</v>
      </c>
    </row>
    <row r="5089" spans="1:9" x14ac:dyDescent="0.3">
      <c r="A5089" s="60" t="s">
        <v>6989</v>
      </c>
      <c r="B5089" s="60" t="s">
        <v>10354</v>
      </c>
      <c r="C5089" s="60">
        <v>2082.11</v>
      </c>
      <c r="E5089" s="60">
        <v>25.01</v>
      </c>
      <c r="G5089" s="60">
        <v>3.6</v>
      </c>
      <c r="H5089" s="60">
        <v>25.66</v>
      </c>
      <c r="I5089" s="60">
        <v>-45.79</v>
      </c>
    </row>
    <row r="5090" spans="1:9" x14ac:dyDescent="0.3">
      <c r="A5090" s="60" t="s">
        <v>6990</v>
      </c>
      <c r="B5090" s="60" t="s">
        <v>10355</v>
      </c>
      <c r="C5090" s="60">
        <v>80.599999999999994</v>
      </c>
      <c r="E5090" s="60">
        <v>17.399999999999999</v>
      </c>
      <c r="G5090" s="60">
        <v>3.9</v>
      </c>
      <c r="H5090" s="60">
        <v>19.38</v>
      </c>
      <c r="I5090" s="60">
        <v>14.45</v>
      </c>
    </row>
    <row r="5091" spans="1:9" x14ac:dyDescent="0.3">
      <c r="A5091" s="60" t="s">
        <v>6991</v>
      </c>
      <c r="B5091" s="60" t="s">
        <v>10356</v>
      </c>
      <c r="C5091" s="60">
        <v>32.21</v>
      </c>
      <c r="E5091" s="60">
        <v>0.52239999999999998</v>
      </c>
      <c r="G5091" s="60">
        <v>0</v>
      </c>
      <c r="H5091" s="60">
        <v>1.44</v>
      </c>
      <c r="I5091" s="60">
        <v>-19.11</v>
      </c>
    </row>
    <row r="5092" spans="1:9" x14ac:dyDescent="0.3">
      <c r="A5092" s="60" t="s">
        <v>6992</v>
      </c>
      <c r="B5092" s="60" t="s">
        <v>10357</v>
      </c>
      <c r="C5092" s="60">
        <v>376.02</v>
      </c>
      <c r="E5092" s="60">
        <v>23.3</v>
      </c>
      <c r="G5092" s="60">
        <v>2.92</v>
      </c>
      <c r="H5092" s="60">
        <v>23.55</v>
      </c>
      <c r="I5092" s="60">
        <v>14.44</v>
      </c>
    </row>
    <row r="5093" spans="1:9" x14ac:dyDescent="0.3">
      <c r="A5093" s="60" t="s">
        <v>6993</v>
      </c>
      <c r="B5093" s="60" t="s">
        <v>10358</v>
      </c>
      <c r="C5093" s="60">
        <v>19.23</v>
      </c>
      <c r="E5093" s="60">
        <v>1.26</v>
      </c>
      <c r="G5093" s="60">
        <v>0</v>
      </c>
      <c r="H5093" s="60">
        <v>1.98</v>
      </c>
      <c r="I5093" s="60">
        <v>-1106</v>
      </c>
    </row>
    <row r="5094" spans="1:9" x14ac:dyDescent="0.3">
      <c r="A5094" s="60" t="s">
        <v>3632</v>
      </c>
      <c r="B5094" s="60" t="s">
        <v>3633</v>
      </c>
      <c r="C5094" s="60">
        <v>3329.91</v>
      </c>
      <c r="E5094" s="60">
        <v>64.319999999999993</v>
      </c>
      <c r="G5094" s="60">
        <v>0.75</v>
      </c>
      <c r="H5094" s="60">
        <v>64.319999999999993</v>
      </c>
      <c r="I5094" s="60">
        <v>8.4600000000000009</v>
      </c>
    </row>
    <row r="5095" spans="1:9" x14ac:dyDescent="0.3">
      <c r="A5095" s="60" t="s">
        <v>6994</v>
      </c>
      <c r="B5095" s="60" t="s">
        <v>10359</v>
      </c>
      <c r="C5095" s="60">
        <v>3821.86</v>
      </c>
      <c r="E5095" s="60">
        <v>837.21</v>
      </c>
      <c r="G5095" s="60">
        <v>0.12</v>
      </c>
      <c r="H5095" s="60">
        <v>851.77</v>
      </c>
      <c r="I5095" s="60">
        <v>1.54</v>
      </c>
    </row>
    <row r="5096" spans="1:9" x14ac:dyDescent="0.3">
      <c r="A5096" s="60" t="s">
        <v>3634</v>
      </c>
      <c r="B5096" s="60" t="s">
        <v>3635</v>
      </c>
      <c r="C5096" s="60">
        <v>5240.93</v>
      </c>
      <c r="E5096" s="60">
        <v>29.55</v>
      </c>
      <c r="G5096" s="60">
        <v>2.59</v>
      </c>
      <c r="H5096" s="60">
        <v>35.659999999999997</v>
      </c>
      <c r="I5096" s="60">
        <v>13.19</v>
      </c>
    </row>
    <row r="5097" spans="1:9" x14ac:dyDescent="0.3">
      <c r="A5097" s="60" t="s">
        <v>3636</v>
      </c>
      <c r="B5097" s="60" t="s">
        <v>3637</v>
      </c>
      <c r="C5097" s="60">
        <v>2353.2399999999998</v>
      </c>
      <c r="E5097" s="60">
        <v>68.75</v>
      </c>
      <c r="G5097" s="60">
        <v>1.05</v>
      </c>
      <c r="H5097" s="60">
        <v>68.95</v>
      </c>
      <c r="I5097" s="60">
        <v>12.41</v>
      </c>
    </row>
    <row r="5098" spans="1:9" x14ac:dyDescent="0.3">
      <c r="A5098" s="60" t="s">
        <v>6995</v>
      </c>
      <c r="B5098" s="60" t="s">
        <v>10360</v>
      </c>
      <c r="C5098" s="60">
        <v>32.57</v>
      </c>
      <c r="E5098" s="60">
        <v>1.74</v>
      </c>
      <c r="G5098" s="60">
        <v>0</v>
      </c>
      <c r="H5098" s="60">
        <v>1.74</v>
      </c>
      <c r="I5098" s="60">
        <v>-1.99</v>
      </c>
    </row>
    <row r="5099" spans="1:9" x14ac:dyDescent="0.3">
      <c r="A5099" s="60" t="s">
        <v>6996</v>
      </c>
      <c r="B5099" s="60" t="s">
        <v>10361</v>
      </c>
      <c r="C5099" s="60">
        <v>719.24</v>
      </c>
      <c r="E5099" s="60">
        <v>11.26</v>
      </c>
      <c r="G5099" s="60">
        <v>0</v>
      </c>
      <c r="H5099" s="60">
        <v>26.61</v>
      </c>
      <c r="I5099" s="60">
        <v>-4.0999999999999996</v>
      </c>
    </row>
    <row r="5100" spans="1:9" x14ac:dyDescent="0.3">
      <c r="A5100" s="60" t="s">
        <v>3638</v>
      </c>
      <c r="B5100" s="60" t="s">
        <v>3639</v>
      </c>
      <c r="C5100" s="60">
        <v>9929.83</v>
      </c>
      <c r="E5100" s="60">
        <v>20.48</v>
      </c>
      <c r="G5100" s="60">
        <v>3.13</v>
      </c>
      <c r="H5100" s="60">
        <v>21.77</v>
      </c>
      <c r="I5100" s="60">
        <v>61.39</v>
      </c>
    </row>
    <row r="5101" spans="1:9" x14ac:dyDescent="0.3">
      <c r="A5101" s="60" t="s">
        <v>6997</v>
      </c>
      <c r="B5101" s="60" t="s">
        <v>10362</v>
      </c>
      <c r="C5101" s="60">
        <v>4511.1400000000003</v>
      </c>
      <c r="E5101" s="60">
        <v>31.3</v>
      </c>
      <c r="G5101" s="60">
        <v>0</v>
      </c>
      <c r="H5101" s="60">
        <v>69.38</v>
      </c>
      <c r="I5101" s="60">
        <v>-5.05</v>
      </c>
    </row>
    <row r="5102" spans="1:9" x14ac:dyDescent="0.3">
      <c r="A5102" s="60" t="s">
        <v>6998</v>
      </c>
      <c r="B5102" s="60" t="s">
        <v>10363</v>
      </c>
      <c r="C5102" s="60">
        <v>890.88</v>
      </c>
      <c r="E5102" s="60">
        <v>37.950000000000003</v>
      </c>
      <c r="G5102" s="60">
        <v>0</v>
      </c>
      <c r="H5102" s="60">
        <v>37.950000000000003</v>
      </c>
      <c r="I5102" s="60">
        <v>-28.54</v>
      </c>
    </row>
    <row r="5103" spans="1:9" x14ac:dyDescent="0.3">
      <c r="A5103" s="60" t="s">
        <v>6999</v>
      </c>
      <c r="B5103" s="60" t="s">
        <v>10364</v>
      </c>
      <c r="C5103" s="60">
        <v>25.32</v>
      </c>
      <c r="E5103" s="60">
        <v>12.61</v>
      </c>
      <c r="G5103" s="60">
        <v>1.27</v>
      </c>
      <c r="H5103" s="60">
        <v>12.95</v>
      </c>
      <c r="I5103" s="60">
        <v>4.3099999999999996</v>
      </c>
    </row>
    <row r="5104" spans="1:9" x14ac:dyDescent="0.3">
      <c r="A5104" s="60" t="s">
        <v>7000</v>
      </c>
      <c r="B5104" s="60" t="s">
        <v>10365</v>
      </c>
      <c r="C5104" s="60">
        <v>40.74</v>
      </c>
      <c r="E5104" s="60">
        <v>8.18</v>
      </c>
      <c r="G5104" s="60">
        <v>0</v>
      </c>
      <c r="H5104" s="60">
        <v>8.5399999999999991</v>
      </c>
      <c r="I5104" s="60">
        <v>9.15</v>
      </c>
    </row>
    <row r="5105" spans="1:9" x14ac:dyDescent="0.3">
      <c r="A5105" s="60" t="s">
        <v>3640</v>
      </c>
      <c r="B5105" s="60" t="s">
        <v>3641</v>
      </c>
      <c r="C5105" s="60">
        <v>9736.74</v>
      </c>
      <c r="E5105" s="60">
        <v>54.94</v>
      </c>
      <c r="G5105" s="60">
        <v>0</v>
      </c>
      <c r="H5105" s="60">
        <v>56.64</v>
      </c>
      <c r="I5105" s="60">
        <v>17.989999999999998</v>
      </c>
    </row>
    <row r="5106" spans="1:9" x14ac:dyDescent="0.3">
      <c r="A5106" s="60" t="s">
        <v>3642</v>
      </c>
      <c r="B5106" s="60" t="s">
        <v>3643</v>
      </c>
      <c r="C5106" s="60">
        <v>4145.51</v>
      </c>
      <c r="E5106" s="60">
        <v>67.27</v>
      </c>
      <c r="G5106" s="60">
        <v>0.65</v>
      </c>
      <c r="H5106" s="60">
        <v>67.95</v>
      </c>
      <c r="I5106" s="60">
        <v>16.47</v>
      </c>
    </row>
    <row r="5107" spans="1:9" x14ac:dyDescent="0.3">
      <c r="A5107" s="60" t="s">
        <v>3644</v>
      </c>
      <c r="B5107" s="60" t="s">
        <v>3645</v>
      </c>
      <c r="C5107" s="60">
        <v>1421.11</v>
      </c>
      <c r="E5107" s="60">
        <v>18.600000000000001</v>
      </c>
      <c r="G5107" s="60">
        <v>2.58</v>
      </c>
      <c r="H5107" s="60">
        <v>21.3</v>
      </c>
      <c r="I5107" s="60">
        <v>13.62</v>
      </c>
    </row>
    <row r="5108" spans="1:9" x14ac:dyDescent="0.3">
      <c r="A5108" s="60" t="s">
        <v>3646</v>
      </c>
      <c r="B5108" s="60" t="s">
        <v>3647</v>
      </c>
      <c r="C5108" s="60">
        <v>2356</v>
      </c>
      <c r="E5108" s="60">
        <v>23.88</v>
      </c>
      <c r="G5108" s="60">
        <v>1.01</v>
      </c>
      <c r="H5108" s="60">
        <v>25.21</v>
      </c>
      <c r="I5108" s="60">
        <v>13.38</v>
      </c>
    </row>
    <row r="5109" spans="1:9" x14ac:dyDescent="0.3">
      <c r="A5109" s="60" t="s">
        <v>3648</v>
      </c>
      <c r="B5109" s="60" t="s">
        <v>3649</v>
      </c>
      <c r="C5109" s="60">
        <v>23287.040000000001</v>
      </c>
      <c r="E5109" s="60">
        <v>31.13</v>
      </c>
      <c r="G5109" s="60">
        <v>3.98</v>
      </c>
      <c r="H5109" s="60">
        <v>32.909999999999997</v>
      </c>
      <c r="I5109" s="60">
        <v>7.05</v>
      </c>
    </row>
    <row r="5110" spans="1:9" x14ac:dyDescent="0.3">
      <c r="A5110" s="60" t="s">
        <v>3650</v>
      </c>
      <c r="B5110" s="60" t="s">
        <v>3651</v>
      </c>
      <c r="C5110" s="60">
        <v>7787.97</v>
      </c>
      <c r="E5110" s="60">
        <v>72.260000000000005</v>
      </c>
      <c r="G5110" s="60">
        <v>2.77</v>
      </c>
      <c r="H5110" s="60">
        <v>80.790000000000006</v>
      </c>
      <c r="I5110" s="60">
        <v>71.67</v>
      </c>
    </row>
    <row r="5111" spans="1:9" x14ac:dyDescent="0.3">
      <c r="A5111" s="60" t="s">
        <v>3652</v>
      </c>
      <c r="B5111" s="60" t="s">
        <v>3653</v>
      </c>
      <c r="C5111" s="60">
        <v>9395.7800000000007</v>
      </c>
      <c r="E5111" s="60">
        <v>92.35</v>
      </c>
      <c r="G5111" s="60">
        <v>2.17</v>
      </c>
      <c r="H5111" s="60">
        <v>108.68</v>
      </c>
      <c r="I5111" s="60">
        <v>3973.99</v>
      </c>
    </row>
    <row r="5112" spans="1:9" x14ac:dyDescent="0.3">
      <c r="A5112" s="60" t="s">
        <v>7001</v>
      </c>
      <c r="B5112" s="60" t="s">
        <v>10366</v>
      </c>
      <c r="C5112" s="60">
        <v>59.57</v>
      </c>
      <c r="E5112" s="60">
        <v>0.71989999999999998</v>
      </c>
      <c r="G5112" s="60">
        <v>0</v>
      </c>
      <c r="H5112" s="60">
        <v>0.89</v>
      </c>
      <c r="I5112" s="60">
        <v>-9.07</v>
      </c>
    </row>
    <row r="5113" spans="1:9" x14ac:dyDescent="0.3">
      <c r="A5113" s="60" t="s">
        <v>7002</v>
      </c>
      <c r="B5113" s="60" t="s">
        <v>10367</v>
      </c>
      <c r="C5113" s="60">
        <v>4927.1499999999996</v>
      </c>
      <c r="E5113" s="60">
        <v>28.57</v>
      </c>
      <c r="G5113" s="60">
        <v>0.7</v>
      </c>
      <c r="H5113" s="60">
        <v>29.17</v>
      </c>
      <c r="I5113" s="60">
        <v>-14.75</v>
      </c>
    </row>
    <row r="5114" spans="1:9" x14ac:dyDescent="0.3">
      <c r="A5114" s="60" t="s">
        <v>7003</v>
      </c>
      <c r="B5114" s="60" t="s">
        <v>10368</v>
      </c>
      <c r="C5114" s="60">
        <v>29.01</v>
      </c>
      <c r="E5114" s="60">
        <v>3.5</v>
      </c>
      <c r="G5114" s="60">
        <v>0</v>
      </c>
      <c r="H5114" s="60">
        <v>22.36</v>
      </c>
      <c r="I5114" s="60">
        <v>-883.08</v>
      </c>
    </row>
    <row r="5115" spans="1:9" x14ac:dyDescent="0.3">
      <c r="A5115" s="60" t="s">
        <v>7004</v>
      </c>
      <c r="B5115" s="60" t="s">
        <v>10369</v>
      </c>
      <c r="C5115" s="60">
        <v>487.28</v>
      </c>
      <c r="E5115" s="60">
        <v>15.01</v>
      </c>
      <c r="G5115" s="60">
        <v>0</v>
      </c>
      <c r="H5115" s="60">
        <v>24.9</v>
      </c>
      <c r="I5115" s="60">
        <v>-54.81</v>
      </c>
    </row>
    <row r="5116" spans="1:9" x14ac:dyDescent="0.3">
      <c r="A5116" s="60" t="s">
        <v>7005</v>
      </c>
      <c r="B5116" s="60" t="s">
        <v>10370</v>
      </c>
      <c r="C5116" s="60">
        <v>570.34</v>
      </c>
      <c r="E5116" s="60">
        <v>2.4700000000000002</v>
      </c>
      <c r="G5116" s="60">
        <v>0</v>
      </c>
      <c r="H5116" s="60">
        <v>2.5</v>
      </c>
      <c r="I5116" s="60">
        <v>41.76</v>
      </c>
    </row>
    <row r="5117" spans="1:9" x14ac:dyDescent="0.3">
      <c r="A5117" s="60" t="s">
        <v>7006</v>
      </c>
      <c r="B5117" s="60" t="s">
        <v>10371</v>
      </c>
      <c r="C5117" s="60">
        <v>355.19</v>
      </c>
      <c r="E5117" s="60">
        <v>6.58</v>
      </c>
      <c r="G5117" s="60">
        <v>0</v>
      </c>
      <c r="H5117" s="60">
        <v>7.06</v>
      </c>
      <c r="I5117" s="60">
        <v>0.96</v>
      </c>
    </row>
    <row r="5118" spans="1:9" x14ac:dyDescent="0.3">
      <c r="A5118" s="60" t="s">
        <v>7007</v>
      </c>
      <c r="B5118" s="60" t="s">
        <v>10372</v>
      </c>
      <c r="C5118" s="60">
        <v>11933.18</v>
      </c>
      <c r="E5118" s="60">
        <v>125.66</v>
      </c>
      <c r="G5118" s="60">
        <v>0.25</v>
      </c>
      <c r="H5118" s="60">
        <v>141.16</v>
      </c>
      <c r="I5118" s="60">
        <v>-0.59</v>
      </c>
    </row>
    <row r="5119" spans="1:9" x14ac:dyDescent="0.3">
      <c r="A5119" s="60" t="s">
        <v>3654</v>
      </c>
      <c r="B5119" s="60" t="s">
        <v>3655</v>
      </c>
      <c r="C5119" s="60">
        <v>19744.13</v>
      </c>
      <c r="E5119" s="60">
        <v>38.869999999999997</v>
      </c>
      <c r="G5119" s="60">
        <v>3.5</v>
      </c>
      <c r="H5119" s="60">
        <v>45.33</v>
      </c>
      <c r="I5119" s="60">
        <v>10.29</v>
      </c>
    </row>
    <row r="5120" spans="1:9" x14ac:dyDescent="0.3">
      <c r="A5120" s="60" t="s">
        <v>7008</v>
      </c>
      <c r="B5120" s="60" t="s">
        <v>10373</v>
      </c>
      <c r="C5120" s="60">
        <v>93.4</v>
      </c>
      <c r="E5120" s="60">
        <v>5</v>
      </c>
      <c r="G5120" s="60">
        <v>0</v>
      </c>
      <c r="H5120" s="60">
        <v>8.14</v>
      </c>
      <c r="I5120" s="60">
        <v>1.71</v>
      </c>
    </row>
    <row r="5121" spans="1:9" x14ac:dyDescent="0.3">
      <c r="A5121" s="60" t="s">
        <v>7009</v>
      </c>
      <c r="B5121" s="60" t="s">
        <v>10374</v>
      </c>
      <c r="C5121" s="60">
        <v>147.62</v>
      </c>
      <c r="E5121" s="60">
        <v>8.25</v>
      </c>
      <c r="G5121" s="60">
        <v>0</v>
      </c>
      <c r="H5121" s="60">
        <v>9.39</v>
      </c>
      <c r="I5121" s="60">
        <v>-34.72</v>
      </c>
    </row>
    <row r="5122" spans="1:9" x14ac:dyDescent="0.3">
      <c r="A5122" s="60" t="s">
        <v>7010</v>
      </c>
      <c r="B5122" s="60" t="s">
        <v>10375</v>
      </c>
      <c r="C5122" s="60">
        <v>341.35</v>
      </c>
      <c r="E5122" s="60">
        <v>11.95</v>
      </c>
      <c r="G5122" s="60">
        <v>0</v>
      </c>
      <c r="H5122" s="60">
        <v>22.8</v>
      </c>
      <c r="I5122" s="60">
        <v>-21.25</v>
      </c>
    </row>
    <row r="5123" spans="1:9" x14ac:dyDescent="0.3">
      <c r="A5123" s="60" t="s">
        <v>7011</v>
      </c>
      <c r="B5123" s="60" t="s">
        <v>10376</v>
      </c>
      <c r="C5123" s="60">
        <v>7.07</v>
      </c>
      <c r="E5123" s="60">
        <v>0.316</v>
      </c>
      <c r="G5123" s="60">
        <v>0</v>
      </c>
      <c r="H5123" s="60">
        <v>3.72</v>
      </c>
      <c r="I5123" s="60">
        <v>-224.72</v>
      </c>
    </row>
    <row r="5124" spans="1:9" x14ac:dyDescent="0.3">
      <c r="A5124" s="60" t="s">
        <v>3656</v>
      </c>
      <c r="B5124" s="60" t="s">
        <v>3657</v>
      </c>
      <c r="C5124" s="60">
        <v>1824.66</v>
      </c>
      <c r="E5124" s="60">
        <v>17.07</v>
      </c>
      <c r="G5124" s="60">
        <v>6.44</v>
      </c>
      <c r="H5124" s="60">
        <v>17.96</v>
      </c>
      <c r="I5124" s="60">
        <v>7.86</v>
      </c>
    </row>
    <row r="5125" spans="1:9" x14ac:dyDescent="0.3">
      <c r="A5125" s="60" t="s">
        <v>7012</v>
      </c>
      <c r="B5125" s="60" t="s">
        <v>10377</v>
      </c>
      <c r="C5125" s="60">
        <v>336.21</v>
      </c>
      <c r="E5125" s="60">
        <v>5.04</v>
      </c>
      <c r="G5125" s="60">
        <v>4.76</v>
      </c>
      <c r="H5125" s="60">
        <v>7.04</v>
      </c>
      <c r="I5125" s="60">
        <v>8.52</v>
      </c>
    </row>
    <row r="5126" spans="1:9" x14ac:dyDescent="0.3">
      <c r="A5126" s="60" t="s">
        <v>3658</v>
      </c>
      <c r="B5126" s="60" t="s">
        <v>3659</v>
      </c>
      <c r="C5126" s="60">
        <v>10070.92</v>
      </c>
      <c r="E5126" s="60">
        <v>37.43</v>
      </c>
      <c r="G5126" s="60">
        <v>2.14</v>
      </c>
      <c r="H5126" s="60">
        <v>40.409999999999997</v>
      </c>
      <c r="I5126" s="60">
        <v>3.86</v>
      </c>
    </row>
    <row r="5127" spans="1:9" x14ac:dyDescent="0.3">
      <c r="A5127" s="60" t="s">
        <v>163</v>
      </c>
      <c r="B5127" s="60" t="s">
        <v>164</v>
      </c>
      <c r="C5127" s="60">
        <v>13378.03</v>
      </c>
      <c r="E5127" s="60">
        <v>52.98</v>
      </c>
      <c r="G5127" s="60">
        <v>2.4900000000000002</v>
      </c>
      <c r="H5127" s="60">
        <v>54.46</v>
      </c>
      <c r="I5127" s="60">
        <v>23.21</v>
      </c>
    </row>
    <row r="5128" spans="1:9" x14ac:dyDescent="0.3">
      <c r="A5128" s="60" t="s">
        <v>7013</v>
      </c>
      <c r="B5128" s="60" t="s">
        <v>10378</v>
      </c>
      <c r="C5128" s="60">
        <v>1432.88</v>
      </c>
      <c r="E5128" s="60">
        <v>37.96</v>
      </c>
      <c r="G5128" s="60">
        <v>0</v>
      </c>
      <c r="H5128" s="60">
        <v>50.04</v>
      </c>
      <c r="I5128" s="60">
        <v>-30.75</v>
      </c>
    </row>
    <row r="5129" spans="1:9" x14ac:dyDescent="0.3">
      <c r="A5129" s="60" t="s">
        <v>7014</v>
      </c>
      <c r="B5129" s="60" t="s">
        <v>10379</v>
      </c>
      <c r="C5129" s="60">
        <v>1102.53</v>
      </c>
      <c r="E5129" s="60">
        <v>26.8</v>
      </c>
      <c r="G5129" s="60">
        <v>0</v>
      </c>
      <c r="H5129" s="60">
        <v>26.8</v>
      </c>
      <c r="I5129" s="60">
        <v>22.09</v>
      </c>
    </row>
    <row r="5130" spans="1:9" x14ac:dyDescent="0.3">
      <c r="A5130" s="60" t="s">
        <v>7015</v>
      </c>
      <c r="B5130" s="60" t="s">
        <v>10380</v>
      </c>
      <c r="C5130" s="60">
        <v>280.86</v>
      </c>
      <c r="E5130" s="60">
        <v>4.32</v>
      </c>
      <c r="G5130" s="60">
        <v>0</v>
      </c>
      <c r="H5130" s="60">
        <v>7.82</v>
      </c>
      <c r="I5130" s="60">
        <v>-4.8499999999999996</v>
      </c>
    </row>
    <row r="5131" spans="1:9" x14ac:dyDescent="0.3">
      <c r="A5131" s="60" t="s">
        <v>3660</v>
      </c>
      <c r="B5131" s="60" t="s">
        <v>3661</v>
      </c>
      <c r="C5131" s="60">
        <v>353629.97</v>
      </c>
      <c r="E5131" s="60">
        <v>85.28</v>
      </c>
      <c r="G5131" s="60">
        <v>3.52</v>
      </c>
      <c r="H5131" s="60">
        <v>95.12</v>
      </c>
      <c r="I5131" s="60">
        <v>5.04</v>
      </c>
    </row>
    <row r="5132" spans="1:9" x14ac:dyDescent="0.3">
      <c r="A5132" s="60" t="s">
        <v>7016</v>
      </c>
      <c r="B5132" s="60" t="s">
        <v>10381</v>
      </c>
      <c r="C5132" s="60">
        <v>3698.39</v>
      </c>
      <c r="E5132" s="60">
        <v>31.19</v>
      </c>
      <c r="G5132" s="60">
        <v>0</v>
      </c>
      <c r="H5132" s="60">
        <v>38.9</v>
      </c>
      <c r="I5132" s="60">
        <v>-18.46</v>
      </c>
    </row>
    <row r="5133" spans="1:9" x14ac:dyDescent="0.3">
      <c r="A5133" s="60" t="s">
        <v>7017</v>
      </c>
      <c r="B5133" s="60" t="s">
        <v>10382</v>
      </c>
      <c r="C5133" s="60">
        <v>171.9</v>
      </c>
      <c r="E5133" s="60">
        <v>10.67</v>
      </c>
      <c r="G5133" s="60">
        <v>0</v>
      </c>
      <c r="H5133" s="60">
        <v>15.84</v>
      </c>
      <c r="I5133" s="60">
        <v>-14.04</v>
      </c>
    </row>
    <row r="5134" spans="1:9" x14ac:dyDescent="0.3">
      <c r="A5134" s="60" t="s">
        <v>7018</v>
      </c>
      <c r="B5134" s="60" t="s">
        <v>10383</v>
      </c>
      <c r="C5134" s="60">
        <v>490.3</v>
      </c>
      <c r="E5134" s="60">
        <v>18.53</v>
      </c>
      <c r="G5134" s="60">
        <v>0</v>
      </c>
      <c r="H5134" s="60">
        <v>19.79</v>
      </c>
      <c r="I5134" s="60">
        <v>6.28</v>
      </c>
    </row>
    <row r="5135" spans="1:9" x14ac:dyDescent="0.3">
      <c r="A5135" s="60" t="s">
        <v>7019</v>
      </c>
      <c r="B5135" s="60" t="s">
        <v>10384</v>
      </c>
      <c r="C5135" s="60">
        <v>24.21</v>
      </c>
      <c r="E5135" s="60">
        <v>0.6179</v>
      </c>
      <c r="G5135" s="60">
        <v>0</v>
      </c>
      <c r="H5135" s="60">
        <v>0.91</v>
      </c>
      <c r="I5135" s="60">
        <v>-10.39</v>
      </c>
    </row>
    <row r="5136" spans="1:9" x14ac:dyDescent="0.3">
      <c r="A5136" s="60" t="s">
        <v>7020</v>
      </c>
      <c r="B5136" s="60" t="s">
        <v>10385</v>
      </c>
      <c r="C5136" s="60">
        <v>26.6</v>
      </c>
      <c r="E5136" s="60">
        <v>2.4300000000000002</v>
      </c>
      <c r="G5136" s="60">
        <v>0</v>
      </c>
      <c r="H5136" s="60">
        <v>5.53</v>
      </c>
      <c r="I5136" s="60">
        <v>-8.16</v>
      </c>
    </row>
    <row r="5137" spans="1:9" x14ac:dyDescent="0.3">
      <c r="A5137" s="60" t="s">
        <v>3662</v>
      </c>
      <c r="B5137" s="60" t="s">
        <v>3663</v>
      </c>
      <c r="C5137" s="60">
        <v>4680.03</v>
      </c>
      <c r="E5137" s="60">
        <v>42.25</v>
      </c>
      <c r="G5137" s="60">
        <v>0</v>
      </c>
      <c r="H5137" s="60">
        <v>42.35</v>
      </c>
      <c r="I5137" s="60">
        <v>2.2799999999999998</v>
      </c>
    </row>
    <row r="5138" spans="1:9" x14ac:dyDescent="0.3">
      <c r="A5138" s="60" t="s">
        <v>7021</v>
      </c>
      <c r="B5138" s="60" t="s">
        <v>10386</v>
      </c>
      <c r="C5138" s="60">
        <v>79.59</v>
      </c>
      <c r="E5138" s="60">
        <v>0.89770000000000005</v>
      </c>
      <c r="G5138" s="60">
        <v>0</v>
      </c>
      <c r="H5138" s="60">
        <v>1.46</v>
      </c>
      <c r="I5138" s="60">
        <v>-32.74</v>
      </c>
    </row>
    <row r="5139" spans="1:9" x14ac:dyDescent="0.3">
      <c r="A5139" s="60" t="s">
        <v>3664</v>
      </c>
      <c r="B5139" s="60" t="s">
        <v>3665</v>
      </c>
      <c r="C5139" s="60">
        <v>13889.74</v>
      </c>
      <c r="E5139" s="60">
        <v>60.16</v>
      </c>
      <c r="G5139" s="60">
        <v>0.52</v>
      </c>
      <c r="H5139" s="60">
        <v>65.14</v>
      </c>
      <c r="I5139" s="60">
        <v>8.0399999999999991</v>
      </c>
    </row>
    <row r="5140" spans="1:9" x14ac:dyDescent="0.3">
      <c r="A5140" s="60" t="s">
        <v>7022</v>
      </c>
      <c r="B5140" s="60" t="s">
        <v>10387</v>
      </c>
      <c r="C5140" s="60">
        <v>104.98</v>
      </c>
      <c r="E5140" s="60">
        <v>6.51</v>
      </c>
      <c r="G5140" s="60">
        <v>0</v>
      </c>
      <c r="H5140" s="60">
        <v>12.23</v>
      </c>
      <c r="I5140" s="60">
        <v>-5.07</v>
      </c>
    </row>
    <row r="5141" spans="1:9" x14ac:dyDescent="0.3">
      <c r="A5141" s="60" t="s">
        <v>3666</v>
      </c>
      <c r="B5141" s="60" t="s">
        <v>3667</v>
      </c>
      <c r="C5141" s="60">
        <v>5986.96</v>
      </c>
      <c r="E5141" s="60">
        <v>74.02</v>
      </c>
      <c r="G5141" s="60">
        <v>0</v>
      </c>
      <c r="H5141" s="60">
        <v>82</v>
      </c>
      <c r="I5141" s="60">
        <v>17.350000000000001</v>
      </c>
    </row>
    <row r="5142" spans="1:9" x14ac:dyDescent="0.3">
      <c r="A5142" s="60" t="s">
        <v>3668</v>
      </c>
      <c r="B5142" s="60" t="s">
        <v>3669</v>
      </c>
      <c r="C5142" s="60">
        <v>9570.0499999999993</v>
      </c>
      <c r="E5142" s="60">
        <v>9.44</v>
      </c>
      <c r="G5142" s="60">
        <v>3.28</v>
      </c>
      <c r="H5142" s="60">
        <v>11.25</v>
      </c>
      <c r="I5142" s="60">
        <v>12.62</v>
      </c>
    </row>
    <row r="5143" spans="1:9" x14ac:dyDescent="0.3">
      <c r="A5143" s="60" t="s">
        <v>7023</v>
      </c>
      <c r="B5143" s="60" t="s">
        <v>10388</v>
      </c>
      <c r="C5143" s="60">
        <v>11.11</v>
      </c>
      <c r="E5143" s="60">
        <v>0.81</v>
      </c>
      <c r="G5143" s="60">
        <v>0</v>
      </c>
      <c r="H5143" s="60">
        <v>1.7</v>
      </c>
      <c r="I5143" s="60">
        <v>-70.72</v>
      </c>
    </row>
    <row r="5144" spans="1:9" x14ac:dyDescent="0.3">
      <c r="A5144" s="60" t="s">
        <v>7024</v>
      </c>
      <c r="B5144" s="60" t="s">
        <v>10389</v>
      </c>
      <c r="C5144" s="60">
        <v>450.49</v>
      </c>
      <c r="E5144" s="60">
        <v>14.65</v>
      </c>
      <c r="G5144" s="60">
        <v>0</v>
      </c>
      <c r="H5144" s="60">
        <v>15.73</v>
      </c>
      <c r="I5144" s="60">
        <v>-193.31</v>
      </c>
    </row>
    <row r="5145" spans="1:9" x14ac:dyDescent="0.3">
      <c r="A5145" s="60" t="s">
        <v>7025</v>
      </c>
      <c r="B5145" s="60" t="s">
        <v>10390</v>
      </c>
      <c r="C5145" s="60">
        <v>6.1</v>
      </c>
      <c r="E5145" s="60">
        <v>0.5</v>
      </c>
      <c r="G5145" s="60">
        <v>0</v>
      </c>
      <c r="H5145" s="60">
        <v>3.51</v>
      </c>
      <c r="I5145" s="60">
        <v>-1192.5999999999999</v>
      </c>
    </row>
    <row r="5146" spans="1:9" x14ac:dyDescent="0.3">
      <c r="A5146" s="60" t="s">
        <v>7026</v>
      </c>
      <c r="B5146" s="60" t="s">
        <v>10391</v>
      </c>
      <c r="C5146" s="60">
        <v>1985.9</v>
      </c>
      <c r="E5146" s="60">
        <v>3.36</v>
      </c>
      <c r="G5146" s="60">
        <v>0</v>
      </c>
      <c r="H5146" s="60">
        <v>5.36</v>
      </c>
      <c r="I5146" s="60">
        <v>-6.67</v>
      </c>
    </row>
    <row r="5147" spans="1:9" x14ac:dyDescent="0.3">
      <c r="A5147" s="60" t="s">
        <v>3670</v>
      </c>
      <c r="B5147" s="60" t="s">
        <v>3671</v>
      </c>
      <c r="C5147" s="60">
        <v>1124.99</v>
      </c>
      <c r="E5147" s="60">
        <v>13.7</v>
      </c>
      <c r="G5147" s="60">
        <v>0</v>
      </c>
      <c r="H5147" s="60">
        <v>13.8</v>
      </c>
      <c r="I5147" s="60">
        <v>7.94</v>
      </c>
    </row>
    <row r="5148" spans="1:9" x14ac:dyDescent="0.3">
      <c r="A5148" s="60" t="s">
        <v>7027</v>
      </c>
      <c r="B5148" s="60" t="s">
        <v>10392</v>
      </c>
      <c r="C5148" s="60">
        <v>106.12</v>
      </c>
      <c r="E5148" s="60">
        <v>1.17</v>
      </c>
      <c r="G5148" s="60">
        <v>0</v>
      </c>
      <c r="H5148" s="60">
        <v>1.54</v>
      </c>
      <c r="I5148" s="60">
        <v>-80.02</v>
      </c>
    </row>
    <row r="5149" spans="1:9" x14ac:dyDescent="0.3">
      <c r="A5149" s="60" t="s">
        <v>3672</v>
      </c>
      <c r="B5149" s="60" t="s">
        <v>3673</v>
      </c>
      <c r="C5149" s="60">
        <v>9559.9599999999991</v>
      </c>
      <c r="E5149" s="60">
        <v>53.29</v>
      </c>
      <c r="G5149" s="60">
        <v>1.1599999999999999</v>
      </c>
      <c r="H5149" s="60">
        <v>54.75</v>
      </c>
      <c r="I5149" s="60">
        <v>16.38</v>
      </c>
    </row>
    <row r="5150" spans="1:9" x14ac:dyDescent="0.3">
      <c r="A5150" s="60" t="s">
        <v>3674</v>
      </c>
      <c r="B5150" s="60" t="s">
        <v>3675</v>
      </c>
      <c r="C5150" s="60">
        <v>8733.17</v>
      </c>
      <c r="E5150" s="60">
        <v>566.39</v>
      </c>
      <c r="G5150" s="60">
        <v>0</v>
      </c>
      <c r="H5150" s="60">
        <v>567.51</v>
      </c>
      <c r="I5150" s="60">
        <v>6.36</v>
      </c>
    </row>
    <row r="5151" spans="1:9" x14ac:dyDescent="0.3">
      <c r="A5151" s="60" t="s">
        <v>7028</v>
      </c>
      <c r="B5151" s="60" t="s">
        <v>10393</v>
      </c>
      <c r="C5151" s="60">
        <v>10204.69</v>
      </c>
      <c r="E5151" s="60">
        <v>37.35</v>
      </c>
      <c r="G5151" s="60">
        <v>4.0199999999999996</v>
      </c>
      <c r="H5151" s="60">
        <v>47.59</v>
      </c>
      <c r="I5151" s="60">
        <v>13.69</v>
      </c>
    </row>
    <row r="5152" spans="1:9" x14ac:dyDescent="0.3">
      <c r="A5152" s="60" t="s">
        <v>3676</v>
      </c>
      <c r="B5152" s="60" t="s">
        <v>3677</v>
      </c>
      <c r="C5152" s="60">
        <v>4327.05</v>
      </c>
      <c r="E5152" s="60">
        <v>32.450000000000003</v>
      </c>
      <c r="G5152" s="60">
        <v>0</v>
      </c>
      <c r="H5152" s="60">
        <v>32.450000000000003</v>
      </c>
      <c r="I5152" s="60">
        <v>12.48</v>
      </c>
    </row>
    <row r="5153" spans="1:9" x14ac:dyDescent="0.3">
      <c r="A5153" s="60" t="s">
        <v>3678</v>
      </c>
      <c r="B5153" s="60" t="s">
        <v>3679</v>
      </c>
      <c r="C5153" s="60">
        <v>1642.55</v>
      </c>
      <c r="E5153" s="60">
        <v>31.74</v>
      </c>
      <c r="G5153" s="60">
        <v>1.26</v>
      </c>
      <c r="H5153" s="60">
        <v>31.74</v>
      </c>
      <c r="I5153" s="60">
        <v>7.96</v>
      </c>
    </row>
    <row r="5154" spans="1:9" x14ac:dyDescent="0.3">
      <c r="A5154" s="60" t="s">
        <v>7029</v>
      </c>
      <c r="B5154" s="60" t="s">
        <v>10394</v>
      </c>
      <c r="C5154" s="60">
        <v>2961.39</v>
      </c>
      <c r="E5154" s="60">
        <v>38.29</v>
      </c>
      <c r="G5154" s="60">
        <v>0</v>
      </c>
      <c r="H5154" s="60">
        <v>42.16</v>
      </c>
      <c r="I5154" s="60">
        <v>-4.58</v>
      </c>
    </row>
    <row r="5155" spans="1:9" x14ac:dyDescent="0.3">
      <c r="A5155" s="60" t="s">
        <v>7030</v>
      </c>
      <c r="B5155" s="60" t="s">
        <v>10395</v>
      </c>
      <c r="C5155" s="60">
        <v>990.55</v>
      </c>
      <c r="E5155" s="60">
        <v>5.75</v>
      </c>
      <c r="G5155" s="60">
        <v>0</v>
      </c>
      <c r="H5155" s="60">
        <v>5.94</v>
      </c>
      <c r="I5155" s="60">
        <v>-6.35</v>
      </c>
    </row>
    <row r="5156" spans="1:9" x14ac:dyDescent="0.3">
      <c r="A5156" s="60" t="s">
        <v>7031</v>
      </c>
      <c r="B5156" s="60" t="s">
        <v>10396</v>
      </c>
      <c r="C5156" s="60">
        <v>15.56</v>
      </c>
      <c r="E5156" s="60">
        <v>0.3</v>
      </c>
      <c r="G5156" s="60">
        <v>0</v>
      </c>
      <c r="H5156" s="60">
        <v>0.42</v>
      </c>
      <c r="I5156" s="60">
        <v>11.89</v>
      </c>
    </row>
    <row r="5157" spans="1:9" x14ac:dyDescent="0.3">
      <c r="A5157" s="60" t="s">
        <v>7032</v>
      </c>
      <c r="B5157" s="60" t="s">
        <v>10397</v>
      </c>
      <c r="C5157" s="60">
        <v>106.81</v>
      </c>
      <c r="E5157" s="60">
        <v>0.27200000000000002</v>
      </c>
      <c r="G5157" s="60">
        <v>0</v>
      </c>
      <c r="H5157" s="60">
        <v>0.32</v>
      </c>
      <c r="I5157" s="60">
        <v>-6.59</v>
      </c>
    </row>
    <row r="5158" spans="1:9" x14ac:dyDescent="0.3">
      <c r="A5158" s="60" t="s">
        <v>97</v>
      </c>
      <c r="B5158" s="60" t="s">
        <v>98</v>
      </c>
      <c r="C5158" s="60">
        <v>39300.370000000003</v>
      </c>
      <c r="E5158" s="60">
        <v>41.19</v>
      </c>
      <c r="G5158" s="60">
        <v>0</v>
      </c>
      <c r="H5158" s="60">
        <v>44.71</v>
      </c>
      <c r="I5158" s="60">
        <v>0.16</v>
      </c>
    </row>
    <row r="5159" spans="1:9" x14ac:dyDescent="0.3">
      <c r="A5159" s="60" t="s">
        <v>3680</v>
      </c>
      <c r="B5159" s="60" t="s">
        <v>3681</v>
      </c>
      <c r="C5159" s="60">
        <v>1034.94</v>
      </c>
      <c r="E5159" s="60">
        <v>17.77</v>
      </c>
      <c r="G5159" s="60">
        <v>0</v>
      </c>
      <c r="H5159" s="60">
        <v>19.309999999999999</v>
      </c>
      <c r="I5159" s="60">
        <v>50.85</v>
      </c>
    </row>
    <row r="5160" spans="1:9" x14ac:dyDescent="0.3">
      <c r="A5160" s="60" t="s">
        <v>3682</v>
      </c>
      <c r="B5160" s="60" t="s">
        <v>3683</v>
      </c>
      <c r="C5160" s="60">
        <v>5927.58</v>
      </c>
      <c r="E5160" s="60">
        <v>18.47</v>
      </c>
      <c r="G5160" s="60">
        <v>0</v>
      </c>
      <c r="H5160" s="60">
        <v>23.41</v>
      </c>
      <c r="I5160" s="60">
        <v>14.06</v>
      </c>
    </row>
    <row r="5161" spans="1:9" x14ac:dyDescent="0.3">
      <c r="A5161" s="60" t="s">
        <v>7033</v>
      </c>
      <c r="B5161" s="60" t="s">
        <v>10398</v>
      </c>
      <c r="C5161" s="60">
        <v>442.37</v>
      </c>
      <c r="E5161" s="60">
        <v>34.450000000000003</v>
      </c>
      <c r="G5161" s="60">
        <v>1.81</v>
      </c>
      <c r="H5161" s="60">
        <v>34.450000000000003</v>
      </c>
      <c r="I5161" s="60">
        <v>11.17</v>
      </c>
    </row>
    <row r="5162" spans="1:9" x14ac:dyDescent="0.3">
      <c r="A5162" s="60" t="s">
        <v>7034</v>
      </c>
      <c r="B5162" s="60" t="s">
        <v>10399</v>
      </c>
      <c r="C5162" s="60">
        <v>6418.87</v>
      </c>
      <c r="E5162" s="60">
        <v>16.32</v>
      </c>
      <c r="G5162" s="60">
        <v>0.67</v>
      </c>
      <c r="H5162" s="60">
        <v>21.98</v>
      </c>
      <c r="I5162" s="60">
        <v>-21.82</v>
      </c>
    </row>
    <row r="5163" spans="1:9" x14ac:dyDescent="0.3">
      <c r="A5163" s="60" t="s">
        <v>7035</v>
      </c>
      <c r="B5163" s="60" t="s">
        <v>10400</v>
      </c>
      <c r="C5163" s="60">
        <v>382.32</v>
      </c>
      <c r="E5163" s="60">
        <v>11.49</v>
      </c>
      <c r="G5163" s="60">
        <v>0</v>
      </c>
      <c r="H5163" s="60">
        <v>17.64</v>
      </c>
      <c r="I5163" s="60">
        <v>-9.39</v>
      </c>
    </row>
    <row r="5164" spans="1:9" x14ac:dyDescent="0.3">
      <c r="A5164" s="60" t="s">
        <v>3684</v>
      </c>
      <c r="B5164" s="60" t="s">
        <v>3685</v>
      </c>
      <c r="C5164" s="60">
        <v>1719.31</v>
      </c>
      <c r="E5164" s="60">
        <v>29.39</v>
      </c>
      <c r="G5164" s="60">
        <v>0</v>
      </c>
      <c r="H5164" s="60">
        <v>37.5</v>
      </c>
      <c r="I5164" s="60">
        <v>80.069999999999993</v>
      </c>
    </row>
    <row r="5165" spans="1:9" x14ac:dyDescent="0.3">
      <c r="A5165" s="60" t="s">
        <v>7036</v>
      </c>
      <c r="B5165" s="60" t="s">
        <v>10401</v>
      </c>
      <c r="C5165" s="60">
        <v>22886.5</v>
      </c>
      <c r="E5165" s="60">
        <v>62.36</v>
      </c>
      <c r="G5165" s="60">
        <v>3.27</v>
      </c>
      <c r="H5165" s="60">
        <v>91.26</v>
      </c>
      <c r="I5165" s="60">
        <v>-589.17999999999995</v>
      </c>
    </row>
    <row r="5166" spans="1:9" x14ac:dyDescent="0.3">
      <c r="A5166" s="60" t="s">
        <v>7037</v>
      </c>
      <c r="B5166" s="60" t="s">
        <v>10402</v>
      </c>
      <c r="C5166" s="60">
        <v>14.3</v>
      </c>
      <c r="E5166" s="60">
        <v>3.94</v>
      </c>
      <c r="G5166" s="60">
        <v>0</v>
      </c>
      <c r="H5166" s="60">
        <v>8.6</v>
      </c>
      <c r="I5166" s="60">
        <v>-41.88</v>
      </c>
    </row>
    <row r="5167" spans="1:9" x14ac:dyDescent="0.3">
      <c r="A5167" s="60" t="s">
        <v>7038</v>
      </c>
      <c r="B5167" s="60" t="s">
        <v>10403</v>
      </c>
      <c r="C5167" s="60">
        <v>120.05</v>
      </c>
      <c r="E5167" s="60">
        <v>3.5</v>
      </c>
      <c r="G5167" s="60">
        <v>0</v>
      </c>
      <c r="H5167" s="60">
        <v>4.24</v>
      </c>
      <c r="I5167" s="60">
        <v>-8.99</v>
      </c>
    </row>
    <row r="5168" spans="1:9" x14ac:dyDescent="0.3">
      <c r="A5168" s="60" t="s">
        <v>7039</v>
      </c>
      <c r="B5168" s="60" t="s">
        <v>10404</v>
      </c>
      <c r="C5168" s="60">
        <v>2484.7800000000002</v>
      </c>
      <c r="E5168" s="60">
        <v>45.1</v>
      </c>
      <c r="G5168" s="60">
        <v>0</v>
      </c>
      <c r="H5168" s="60">
        <v>65.2</v>
      </c>
      <c r="I5168" s="60">
        <v>30.67</v>
      </c>
    </row>
    <row r="5169" spans="1:9" x14ac:dyDescent="0.3">
      <c r="A5169" s="60" t="s">
        <v>7040</v>
      </c>
      <c r="B5169" s="60" t="s">
        <v>10405</v>
      </c>
      <c r="C5169" s="60">
        <v>3413.37</v>
      </c>
      <c r="E5169" s="60">
        <v>6.95</v>
      </c>
      <c r="G5169" s="60">
        <v>0.18</v>
      </c>
      <c r="H5169" s="60">
        <v>8.0500000000000007</v>
      </c>
      <c r="I5169" s="60">
        <v>-1.0900000000000001</v>
      </c>
    </row>
    <row r="5170" spans="1:9" x14ac:dyDescent="0.3">
      <c r="A5170" s="60" t="s">
        <v>7041</v>
      </c>
      <c r="B5170" s="60" t="s">
        <v>10406</v>
      </c>
      <c r="C5170" s="60">
        <v>4389.57</v>
      </c>
      <c r="E5170" s="60">
        <v>36.29</v>
      </c>
      <c r="G5170" s="60">
        <v>0</v>
      </c>
      <c r="H5170" s="60">
        <v>39.840000000000003</v>
      </c>
      <c r="I5170" s="60">
        <v>-8.19</v>
      </c>
    </row>
    <row r="5171" spans="1:9" x14ac:dyDescent="0.3">
      <c r="A5171" s="60" t="s">
        <v>7042</v>
      </c>
      <c r="B5171" s="60" t="s">
        <v>10407</v>
      </c>
      <c r="C5171" s="60">
        <v>205.36</v>
      </c>
      <c r="E5171" s="60">
        <v>7.3</v>
      </c>
      <c r="G5171" s="60">
        <v>0</v>
      </c>
      <c r="H5171" s="60">
        <v>12.22</v>
      </c>
      <c r="I5171" s="60">
        <v>12.02</v>
      </c>
    </row>
    <row r="5172" spans="1:9" x14ac:dyDescent="0.3">
      <c r="A5172" s="60" t="s">
        <v>7043</v>
      </c>
      <c r="B5172" s="60" t="s">
        <v>10408</v>
      </c>
      <c r="C5172" s="60">
        <v>56.95</v>
      </c>
      <c r="E5172" s="60">
        <v>1.68</v>
      </c>
      <c r="G5172" s="60">
        <v>0</v>
      </c>
      <c r="H5172" s="60">
        <v>10.85</v>
      </c>
      <c r="I5172" s="60">
        <v>-23.8</v>
      </c>
    </row>
    <row r="5173" spans="1:9" x14ac:dyDescent="0.3">
      <c r="A5173" s="60" t="s">
        <v>7044</v>
      </c>
      <c r="B5173" s="60" t="s">
        <v>10409</v>
      </c>
      <c r="C5173" s="60">
        <v>8489.75</v>
      </c>
      <c r="E5173" s="60">
        <v>34.92</v>
      </c>
      <c r="G5173" s="60">
        <v>0</v>
      </c>
      <c r="H5173" s="60">
        <v>34.92</v>
      </c>
      <c r="I5173" s="60">
        <v>-0.93</v>
      </c>
    </row>
    <row r="5174" spans="1:9" x14ac:dyDescent="0.3">
      <c r="A5174" s="60" t="s">
        <v>3686</v>
      </c>
      <c r="B5174" s="60" t="s">
        <v>3687</v>
      </c>
      <c r="C5174" s="60">
        <v>20158.189999999999</v>
      </c>
      <c r="E5174" s="60">
        <v>100.64</v>
      </c>
      <c r="G5174" s="60">
        <v>0.95</v>
      </c>
      <c r="H5174" s="60">
        <v>133.09</v>
      </c>
      <c r="I5174" s="60">
        <v>16.48</v>
      </c>
    </row>
    <row r="5175" spans="1:9" x14ac:dyDescent="0.3">
      <c r="A5175" s="60" t="s">
        <v>3688</v>
      </c>
      <c r="B5175" s="60" t="s">
        <v>3689</v>
      </c>
      <c r="C5175" s="60">
        <v>3958.05</v>
      </c>
      <c r="E5175" s="60">
        <v>75.010000000000005</v>
      </c>
      <c r="G5175" s="60">
        <v>0</v>
      </c>
      <c r="H5175" s="60">
        <v>80.2</v>
      </c>
      <c r="I5175" s="60">
        <v>30.7</v>
      </c>
    </row>
    <row r="5176" spans="1:9" x14ac:dyDescent="0.3">
      <c r="A5176" s="60" t="s">
        <v>7045</v>
      </c>
      <c r="B5176" s="60" t="s">
        <v>10410</v>
      </c>
      <c r="C5176" s="60">
        <v>2123.1999999999998</v>
      </c>
      <c r="E5176" s="60">
        <v>22.27</v>
      </c>
      <c r="G5176" s="60">
        <v>0</v>
      </c>
      <c r="H5176" s="60">
        <v>31.51</v>
      </c>
      <c r="I5176" s="60">
        <v>-32.56</v>
      </c>
    </row>
    <row r="5177" spans="1:9" x14ac:dyDescent="0.3">
      <c r="A5177" s="60" t="s">
        <v>7046</v>
      </c>
      <c r="B5177" s="60" t="s">
        <v>10411</v>
      </c>
      <c r="C5177" s="60">
        <v>41.59</v>
      </c>
      <c r="E5177" s="60">
        <v>0.71050000000000002</v>
      </c>
      <c r="G5177" s="60">
        <v>0</v>
      </c>
      <c r="H5177" s="60">
        <v>1.1299999999999999</v>
      </c>
      <c r="I5177" s="60">
        <v>-15.17</v>
      </c>
    </row>
    <row r="5178" spans="1:9" x14ac:dyDescent="0.3">
      <c r="A5178" s="60" t="s">
        <v>7047</v>
      </c>
      <c r="B5178" s="60" t="s">
        <v>10412</v>
      </c>
      <c r="C5178" s="60">
        <v>245.9</v>
      </c>
      <c r="E5178" s="60">
        <v>22.43</v>
      </c>
      <c r="G5178" s="60">
        <v>0.36</v>
      </c>
      <c r="H5178" s="60">
        <v>31.12</v>
      </c>
      <c r="I5178" s="60">
        <v>-1.28</v>
      </c>
    </row>
    <row r="5179" spans="1:9" x14ac:dyDescent="0.3">
      <c r="A5179" s="60" t="s">
        <v>7048</v>
      </c>
      <c r="B5179" s="60" t="s">
        <v>10413</v>
      </c>
      <c r="C5179" s="60">
        <v>97.85</v>
      </c>
      <c r="E5179" s="60">
        <v>3.58</v>
      </c>
      <c r="G5179" s="60">
        <v>0</v>
      </c>
      <c r="H5179" s="60">
        <v>17.690000000000001</v>
      </c>
      <c r="I5179" s="60">
        <v>-47.4</v>
      </c>
    </row>
    <row r="5180" spans="1:9" x14ac:dyDescent="0.3">
      <c r="A5180" s="60" t="s">
        <v>7049</v>
      </c>
      <c r="B5180" s="60" t="s">
        <v>10414</v>
      </c>
      <c r="C5180" s="60">
        <v>6421.69</v>
      </c>
      <c r="E5180" s="60">
        <v>35.43</v>
      </c>
      <c r="G5180" s="60">
        <v>0</v>
      </c>
      <c r="H5180" s="60">
        <v>39.94</v>
      </c>
      <c r="I5180" s="60">
        <v>-8.48</v>
      </c>
    </row>
    <row r="5181" spans="1:9" x14ac:dyDescent="0.3">
      <c r="A5181" s="60" t="s">
        <v>7050</v>
      </c>
      <c r="B5181" s="60" t="s">
        <v>10415</v>
      </c>
      <c r="C5181" s="60">
        <v>299.97000000000003</v>
      </c>
      <c r="E5181" s="60">
        <v>12.1</v>
      </c>
      <c r="G5181" s="60">
        <v>0</v>
      </c>
      <c r="H5181" s="60">
        <v>16.260000000000002</v>
      </c>
      <c r="I5181" s="60">
        <v>-38.11</v>
      </c>
    </row>
    <row r="5182" spans="1:9" x14ac:dyDescent="0.3">
      <c r="A5182" s="60" t="s">
        <v>3690</v>
      </c>
      <c r="B5182" s="60" t="s">
        <v>3691</v>
      </c>
      <c r="C5182" s="60">
        <v>1654.66</v>
      </c>
      <c r="E5182" s="60">
        <v>11.54</v>
      </c>
      <c r="G5182" s="60">
        <v>3.19</v>
      </c>
      <c r="H5182" s="60">
        <v>12.5</v>
      </c>
      <c r="I5182" s="60">
        <v>13.46</v>
      </c>
    </row>
    <row r="5183" spans="1:9" x14ac:dyDescent="0.3">
      <c r="A5183" s="60" t="s">
        <v>7051</v>
      </c>
      <c r="B5183" s="60" t="s">
        <v>10416</v>
      </c>
      <c r="C5183" s="60">
        <v>0.27</v>
      </c>
      <c r="E5183" s="60">
        <v>1.6999999999999999E-3</v>
      </c>
      <c r="G5183" s="60">
        <v>0</v>
      </c>
      <c r="H5183" s="60">
        <v>0</v>
      </c>
      <c r="I5183" s="60">
        <v>-27.01</v>
      </c>
    </row>
    <row r="5184" spans="1:9" x14ac:dyDescent="0.3">
      <c r="A5184" s="60" t="s">
        <v>3692</v>
      </c>
      <c r="B5184" s="60" t="s">
        <v>3693</v>
      </c>
      <c r="C5184" s="60">
        <v>7784.06</v>
      </c>
      <c r="E5184" s="60">
        <v>38.21</v>
      </c>
      <c r="G5184" s="60">
        <v>0.84</v>
      </c>
      <c r="H5184" s="60">
        <v>38.76</v>
      </c>
      <c r="I5184" s="60">
        <v>6.16</v>
      </c>
    </row>
    <row r="5185" spans="1:9" x14ac:dyDescent="0.3">
      <c r="A5185" s="60" t="s">
        <v>7052</v>
      </c>
      <c r="B5185" s="60" t="s">
        <v>10417</v>
      </c>
      <c r="C5185" s="60">
        <v>832.55</v>
      </c>
      <c r="E5185" s="60">
        <v>6.32</v>
      </c>
      <c r="G5185" s="60">
        <v>0</v>
      </c>
      <c r="H5185" s="60">
        <v>13.29</v>
      </c>
      <c r="I5185" s="60">
        <v>-364.49</v>
      </c>
    </row>
    <row r="5186" spans="1:9" x14ac:dyDescent="0.3">
      <c r="A5186" s="60" t="s">
        <v>7053</v>
      </c>
      <c r="B5186" s="60" t="s">
        <v>10418</v>
      </c>
      <c r="C5186" s="60">
        <v>250.46</v>
      </c>
      <c r="E5186" s="60">
        <v>4.67</v>
      </c>
      <c r="G5186" s="60">
        <v>0</v>
      </c>
      <c r="H5186" s="60">
        <v>5.73</v>
      </c>
      <c r="I5186" s="60">
        <v>20.329999999999998</v>
      </c>
    </row>
    <row r="5187" spans="1:9" x14ac:dyDescent="0.3">
      <c r="A5187" s="60" t="s">
        <v>7054</v>
      </c>
      <c r="B5187" s="60" t="s">
        <v>10419</v>
      </c>
      <c r="C5187" s="60">
        <v>1699.82</v>
      </c>
      <c r="E5187" s="60">
        <v>42.52</v>
      </c>
      <c r="G5187" s="60">
        <v>0</v>
      </c>
      <c r="H5187" s="60">
        <v>42.77</v>
      </c>
      <c r="I5187" s="60">
        <v>-6.45</v>
      </c>
    </row>
    <row r="5188" spans="1:9" x14ac:dyDescent="0.3">
      <c r="A5188" s="60" t="s">
        <v>7055</v>
      </c>
      <c r="B5188" s="60" t="s">
        <v>10420</v>
      </c>
      <c r="C5188" s="60">
        <v>37.950000000000003</v>
      </c>
      <c r="E5188" s="60">
        <v>2.6</v>
      </c>
      <c r="G5188" s="60">
        <v>0</v>
      </c>
      <c r="H5188" s="60">
        <v>3.19</v>
      </c>
      <c r="I5188" s="60">
        <v>-62.43</v>
      </c>
    </row>
    <row r="5189" spans="1:9" x14ac:dyDescent="0.3">
      <c r="A5189" s="60" t="s">
        <v>7056</v>
      </c>
      <c r="B5189" s="60" t="s">
        <v>10421</v>
      </c>
      <c r="C5189" s="60">
        <v>53.43</v>
      </c>
      <c r="E5189" s="60">
        <v>1.29</v>
      </c>
      <c r="G5189" s="60">
        <v>0</v>
      </c>
      <c r="H5189" s="60">
        <v>1.99</v>
      </c>
      <c r="I5189" s="60">
        <v>-91.06</v>
      </c>
    </row>
    <row r="5190" spans="1:9" x14ac:dyDescent="0.3">
      <c r="A5190" s="60" t="s">
        <v>7057</v>
      </c>
      <c r="B5190" s="60" t="s">
        <v>10422</v>
      </c>
      <c r="C5190" s="60">
        <v>2497.44</v>
      </c>
      <c r="E5190" s="60">
        <v>2.8</v>
      </c>
      <c r="G5190" s="60">
        <v>0</v>
      </c>
      <c r="H5190" s="60">
        <v>3.01</v>
      </c>
      <c r="I5190" s="60">
        <v>-4.8899999999999997</v>
      </c>
    </row>
    <row r="5191" spans="1:9" x14ac:dyDescent="0.3">
      <c r="A5191" s="60" t="s">
        <v>3694</v>
      </c>
      <c r="B5191" s="60" t="s">
        <v>3695</v>
      </c>
      <c r="C5191" s="60">
        <v>5501.75</v>
      </c>
      <c r="E5191" s="60">
        <v>28.02</v>
      </c>
      <c r="G5191" s="60">
        <v>1.89</v>
      </c>
      <c r="H5191" s="60">
        <v>41.38</v>
      </c>
      <c r="I5191" s="60">
        <v>8.51</v>
      </c>
    </row>
    <row r="5192" spans="1:9" x14ac:dyDescent="0.3">
      <c r="A5192" s="60" t="s">
        <v>7058</v>
      </c>
      <c r="B5192" s="60" t="s">
        <v>10423</v>
      </c>
      <c r="C5192" s="60">
        <v>482.22</v>
      </c>
      <c r="E5192" s="60">
        <v>24.78</v>
      </c>
      <c r="G5192" s="60">
        <v>0</v>
      </c>
      <c r="H5192" s="60">
        <v>39.880000000000003</v>
      </c>
      <c r="I5192" s="60">
        <v>1.1399999999999999</v>
      </c>
    </row>
    <row r="5193" spans="1:9" x14ac:dyDescent="0.3">
      <c r="A5193" s="60" t="s">
        <v>7059</v>
      </c>
      <c r="B5193" s="60" t="s">
        <v>10424</v>
      </c>
      <c r="C5193" s="60">
        <v>715.64</v>
      </c>
      <c r="E5193" s="60">
        <v>14.33</v>
      </c>
      <c r="G5193" s="60">
        <v>0</v>
      </c>
      <c r="H5193" s="60">
        <v>16.25</v>
      </c>
      <c r="I5193" s="60">
        <v>22.57</v>
      </c>
    </row>
    <row r="5194" spans="1:9" x14ac:dyDescent="0.3">
      <c r="A5194" s="60" t="s">
        <v>7060</v>
      </c>
      <c r="B5194" s="60" t="s">
        <v>10425</v>
      </c>
      <c r="C5194" s="60">
        <v>9.93</v>
      </c>
      <c r="E5194" s="60">
        <v>0.59040000000000004</v>
      </c>
      <c r="G5194" s="60">
        <v>0</v>
      </c>
      <c r="H5194" s="60">
        <v>3.19</v>
      </c>
      <c r="I5194" s="60">
        <v>-170.32</v>
      </c>
    </row>
    <row r="5195" spans="1:9" x14ac:dyDescent="0.3">
      <c r="A5195" s="60" t="s">
        <v>7061</v>
      </c>
      <c r="B5195" s="60" t="s">
        <v>10426</v>
      </c>
      <c r="C5195" s="60">
        <v>1133.25</v>
      </c>
      <c r="E5195" s="60">
        <v>3</v>
      </c>
      <c r="G5195" s="60">
        <v>2.0099999999999998</v>
      </c>
      <c r="H5195" s="60">
        <v>4.6100000000000003</v>
      </c>
      <c r="I5195" s="60">
        <v>9.09</v>
      </c>
    </row>
    <row r="5196" spans="1:9" x14ac:dyDescent="0.3">
      <c r="A5196" s="60" t="s">
        <v>3696</v>
      </c>
      <c r="B5196" s="60" t="s">
        <v>3697</v>
      </c>
      <c r="C5196" s="60">
        <v>24637.33</v>
      </c>
      <c r="E5196" s="60">
        <v>49.89</v>
      </c>
      <c r="G5196" s="60">
        <v>0.76</v>
      </c>
      <c r="H5196" s="60">
        <v>52.69</v>
      </c>
      <c r="I5196" s="60">
        <v>72.959999999999994</v>
      </c>
    </row>
    <row r="5197" spans="1:9" x14ac:dyDescent="0.3">
      <c r="A5197" s="60" t="s">
        <v>7062</v>
      </c>
      <c r="B5197" s="60" t="s">
        <v>10427</v>
      </c>
      <c r="C5197" s="60">
        <v>609.6</v>
      </c>
      <c r="E5197" s="60">
        <v>24.55</v>
      </c>
      <c r="G5197" s="60">
        <v>0</v>
      </c>
      <c r="H5197" s="60">
        <v>24.9</v>
      </c>
      <c r="I5197" s="60">
        <v>7.21</v>
      </c>
    </row>
    <row r="5198" spans="1:9" x14ac:dyDescent="0.3">
      <c r="A5198" s="60" t="s">
        <v>3698</v>
      </c>
      <c r="B5198" s="60" t="s">
        <v>3699</v>
      </c>
      <c r="C5198" s="60">
        <v>39632.04</v>
      </c>
      <c r="E5198" s="60">
        <v>26.327999999999999</v>
      </c>
      <c r="G5198" s="60">
        <v>6.65</v>
      </c>
      <c r="H5198" s="60">
        <v>26.68</v>
      </c>
      <c r="I5198" s="60">
        <v>6.36</v>
      </c>
    </row>
    <row r="5199" spans="1:9" x14ac:dyDescent="0.3">
      <c r="A5199" s="60" t="s">
        <v>7063</v>
      </c>
      <c r="B5199" s="60" t="s">
        <v>10428</v>
      </c>
      <c r="C5199" s="60">
        <v>59.37</v>
      </c>
      <c r="E5199" s="60">
        <v>1.1499999999999999</v>
      </c>
      <c r="G5199" s="60">
        <v>0</v>
      </c>
      <c r="H5199" s="60">
        <v>1.34</v>
      </c>
      <c r="I5199" s="60">
        <v>-0.21</v>
      </c>
    </row>
    <row r="5200" spans="1:9" x14ac:dyDescent="0.3">
      <c r="A5200" s="60" t="s">
        <v>7064</v>
      </c>
      <c r="B5200" s="60" t="s">
        <v>10429</v>
      </c>
      <c r="C5200" s="60">
        <v>152.59</v>
      </c>
      <c r="E5200" s="60">
        <v>15.33</v>
      </c>
      <c r="G5200" s="60">
        <v>0</v>
      </c>
      <c r="H5200" s="60">
        <v>21.03</v>
      </c>
      <c r="I5200" s="60">
        <v>-63.78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Sheet1</vt:lpstr>
      <vt:lpstr>zacks_custom_screen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Martins</dc:creator>
  <cp:lastModifiedBy>Daniel Martins</cp:lastModifiedBy>
  <dcterms:created xsi:type="dcterms:W3CDTF">2016-06-21T20:00:04Z</dcterms:created>
  <dcterms:modified xsi:type="dcterms:W3CDTF">2017-03-01T21:21:30Z</dcterms:modified>
</cp:coreProperties>
</file>