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wner/Library/Mobile Documents/com~apple~CloudDocs/Documents/"/>
    </mc:Choice>
  </mc:AlternateContent>
  <bookViews>
    <workbookView xWindow="720" yWindow="720" windowWidth="26640" windowHeight="1624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0" i="1"/>
  <c r="D29" i="1"/>
  <c r="D37" i="1"/>
  <c r="D40" i="1"/>
  <c r="D41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D28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E29" i="1"/>
  <c r="E28" i="1"/>
  <c r="G29" i="1"/>
  <c r="F32" i="1"/>
  <c r="F33" i="1"/>
  <c r="F34" i="1"/>
  <c r="F35" i="1"/>
  <c r="F36" i="1"/>
  <c r="F37" i="1"/>
  <c r="F40" i="1"/>
  <c r="F41" i="1"/>
  <c r="F38" i="1"/>
  <c r="D38" i="1"/>
  <c r="G28" i="1"/>
</calcChain>
</file>

<file path=xl/sharedStrings.xml><?xml version="1.0" encoding="utf-8"?>
<sst xmlns="http://schemas.openxmlformats.org/spreadsheetml/2006/main" count="123" uniqueCount="100">
  <si>
    <t>Savvy Widow &amp; Orphans Portfolio</t>
  </si>
  <si>
    <t>ARDC</t>
  </si>
  <si>
    <t>BGX</t>
  </si>
  <si>
    <t>AIF</t>
  </si>
  <si>
    <t>Discount</t>
  </si>
  <si>
    <t>UNII</t>
  </si>
  <si>
    <t>5/YR NAV Perf.</t>
  </si>
  <si>
    <t>Asset Class</t>
  </si>
  <si>
    <t>Senior Loans</t>
  </si>
  <si>
    <t>NA</t>
  </si>
  <si>
    <t>Distribution</t>
  </si>
  <si>
    <t>Fund Symbol</t>
  </si>
  <si>
    <t>Fund Name</t>
  </si>
  <si>
    <t>Ares Dynamic Credit Allocation</t>
  </si>
  <si>
    <t>Blackstone/GSO LS Credit</t>
  </si>
  <si>
    <t>Apollo Tactical Income</t>
  </si>
  <si>
    <t>High Yield</t>
  </si>
  <si>
    <t>KKR Income Opportunities</t>
  </si>
  <si>
    <t>KIO</t>
  </si>
  <si>
    <t>Apollo Floating Rate</t>
  </si>
  <si>
    <t>AFT</t>
  </si>
  <si>
    <t>5.41%%</t>
  </si>
  <si>
    <t xml:space="preserve"> </t>
  </si>
  <si>
    <t>TSL Credit Sr Loan</t>
  </si>
  <si>
    <t>TSLF</t>
  </si>
  <si>
    <t>6.75%%</t>
  </si>
  <si>
    <t>Barings Global Short Duration</t>
  </si>
  <si>
    <t>BGH</t>
  </si>
  <si>
    <t>Credit Suisse Asset Management</t>
  </si>
  <si>
    <t>CIK</t>
  </si>
  <si>
    <t>5.91%%</t>
  </si>
  <si>
    <t>Black Rock Corporate High Yield</t>
  </si>
  <si>
    <t>HYT</t>
  </si>
  <si>
    <t>New America High Income</t>
  </si>
  <si>
    <t>HYB</t>
  </si>
  <si>
    <t>Barings Corporate Investors</t>
  </si>
  <si>
    <t>MCI</t>
  </si>
  <si>
    <t>Multi-Asset</t>
  </si>
  <si>
    <t>Brookfield Real Assets</t>
  </si>
  <si>
    <t>RA</t>
  </si>
  <si>
    <t>Cohen &amp; Steers Closed End Opportunity</t>
  </si>
  <si>
    <t>FOF</t>
  </si>
  <si>
    <t>Black Rock Mulit-Sector Income</t>
  </si>
  <si>
    <t>BIT</t>
  </si>
  <si>
    <t>8.1%%</t>
  </si>
  <si>
    <t>Real Estate</t>
  </si>
  <si>
    <t>Nuveen Real Estate Income</t>
  </si>
  <si>
    <t>JRS</t>
  </si>
  <si>
    <t>RNP</t>
  </si>
  <si>
    <t>Cohen &amp; Steers REIT &amp; Preferred</t>
  </si>
  <si>
    <t>Clough Global Opportunities Fund</t>
  </si>
  <si>
    <t>GLO</t>
  </si>
  <si>
    <t>UTF</t>
  </si>
  <si>
    <t>Cohen &amp; Steers Infrastructure</t>
  </si>
  <si>
    <t>Reaves Utility Income</t>
  </si>
  <si>
    <t>UTG</t>
  </si>
  <si>
    <t>Utility/Infrastructure</t>
  </si>
  <si>
    <t>Preferreds</t>
  </si>
  <si>
    <t>HPS</t>
  </si>
  <si>
    <t>JH Preferred Income III</t>
  </si>
  <si>
    <t>Advent Claymore Convertible &amp; Income</t>
  </si>
  <si>
    <t>Convertibles</t>
  </si>
  <si>
    <t>Income</t>
  </si>
  <si>
    <t>New Principal</t>
  </si>
  <si>
    <t>Current Yield</t>
  </si>
  <si>
    <t>Widow &amp; Orphan Portfolio</t>
  </si>
  <si>
    <t>Savvy Senior Portfolio</t>
  </si>
  <si>
    <t>AVK</t>
  </si>
  <si>
    <t>Pimco Dynamic Credit Income</t>
  </si>
  <si>
    <t>PCI</t>
  </si>
  <si>
    <t>Equity</t>
  </si>
  <si>
    <t>Sprott Focus Trust</t>
  </si>
  <si>
    <t>FUND</t>
  </si>
  <si>
    <t>ETY</t>
  </si>
  <si>
    <t>EV Tax-Managed Dividend Equity</t>
  </si>
  <si>
    <t>Candidates to "spice up" portfolio</t>
  </si>
  <si>
    <t>CLOs</t>
  </si>
  <si>
    <t>Eagle Point Credit</t>
  </si>
  <si>
    <t>ECC</t>
  </si>
  <si>
    <t>Oxford Lane Capital</t>
  </si>
  <si>
    <t>OXLC</t>
  </si>
  <si>
    <t>AMZA</t>
  </si>
  <si>
    <t>InfraCap MLP ETF</t>
  </si>
  <si>
    <t>Virtus Total Return</t>
  </si>
  <si>
    <t>ZF</t>
  </si>
  <si>
    <t>FGB</t>
  </si>
  <si>
    <t>Add spice-ups to portfolio</t>
  </si>
  <si>
    <t>Spiced-up average</t>
  </si>
  <si>
    <t>Spiced-up Widow &amp; Orphan Portfolio</t>
  </si>
  <si>
    <t>First Trust Specialty Finance</t>
  </si>
  <si>
    <t>Average yield of spiced up funds</t>
  </si>
  <si>
    <t>Calamos Strategic Total Return</t>
  </si>
  <si>
    <t>CSQ</t>
  </si>
  <si>
    <t xml:space="preserve">Average </t>
  </si>
  <si>
    <t>Distribution cut by 50%</t>
  </si>
  <si>
    <t>Abbreviated version</t>
  </si>
  <si>
    <t>Total</t>
  </si>
  <si>
    <t>Divide by 7</t>
  </si>
  <si>
    <t>PLUG IN ANY YIELD % IN THE YELLOW SHADED "CURRENT YIELD" BOX AND IT WILL CALCULATE THE 40 YEAR INCOME GROWTH</t>
  </si>
  <si>
    <t xml:space="preserve">PLUG IN ANY STARTING PRINCIPAL AMOUNT IF YOU WANT TO USE AN AMOUNT DIFFERENT THAN $100,000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</si>
</sst>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165" formatCode="0.0000"/>
    <numFmt numFmtId="167" formatCode="0.000%"/>
    <numFmt numFmtId="168" formatCode="0.0%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9" fontId="2" fillId="0" borderId="0" xfId="0" applyNumberFormat="1" applyFont="1"/>
    <xf numFmtId="6" fontId="2" fillId="0" borderId="1" xfId="0" applyNumberFormat="1" applyFont="1" applyBorder="1" applyAlignment="1">
      <alignment horizontal="center"/>
    </xf>
    <xf numFmtId="8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0" fillId="0" borderId="3" xfId="0" applyBorder="1" applyAlignment="1"/>
    <xf numFmtId="0" fontId="0" fillId="0" borderId="4" xfId="0" applyBorder="1" applyAlignment="1"/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6" fontId="2" fillId="0" borderId="1" xfId="0" applyNumberFormat="1" applyFont="1" applyBorder="1" applyAlignment="1">
      <alignment horizontal="center" vertical="center"/>
    </xf>
    <xf numFmtId="8" fontId="2" fillId="0" borderId="0" xfId="0" applyNumberFormat="1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8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0" fontId="2" fillId="0" borderId="1" xfId="0" applyNumberFormat="1" applyFont="1" applyBorder="1" applyAlignment="1">
      <alignment horizontal="left" vertical="center"/>
    </xf>
    <xf numFmtId="0" fontId="0" fillId="0" borderId="1" xfId="0" applyBorder="1" applyAlignment="1"/>
    <xf numFmtId="0" fontId="0" fillId="0" borderId="1" xfId="0" applyBorder="1"/>
    <xf numFmtId="10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7" fontId="2" fillId="0" borderId="0" xfId="0" applyNumberFormat="1" applyFont="1"/>
    <xf numFmtId="0" fontId="2" fillId="0" borderId="0" xfId="0" applyFont="1" applyBorder="1" applyAlignment="1">
      <alignment horizontal="left" vertical="center"/>
    </xf>
    <xf numFmtId="168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9" fontId="2" fillId="0" borderId="0" xfId="1" applyFont="1" applyAlignment="1">
      <alignment horizontal="center" vertical="center"/>
    </xf>
    <xf numFmtId="10" fontId="2" fillId="0" borderId="1" xfId="0" applyNumberFormat="1" applyFont="1" applyBorder="1"/>
    <xf numFmtId="10" fontId="2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/>
    </xf>
    <xf numFmtId="9" fontId="2" fillId="0" borderId="0" xfId="1" applyFont="1" applyAlignment="1">
      <alignment horizontal="left" vertical="center"/>
    </xf>
    <xf numFmtId="6" fontId="2" fillId="2" borderId="1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tabSelected="1" topLeftCell="A82" zoomScale="90" zoomScaleNormal="90" workbookViewId="0">
      <selection activeCell="G92" sqref="G92"/>
    </sheetView>
  </sheetViews>
  <sheetFormatPr baseColWidth="10" defaultColWidth="19.6640625" defaultRowHeight="28" customHeight="1" x14ac:dyDescent="0.25"/>
  <cols>
    <col min="1" max="1" width="23.33203125" style="2" customWidth="1"/>
    <col min="2" max="2" width="39.6640625" style="27" customWidth="1"/>
    <col min="3" max="3" width="19.6640625" style="27"/>
    <col min="4" max="5" width="19.6640625" style="31"/>
    <col min="6" max="6" width="19.6640625" style="32"/>
    <col min="7" max="7" width="19.6640625" style="31"/>
    <col min="8" max="9" width="19.6640625" style="1"/>
    <col min="10" max="10" width="19.6640625" style="3"/>
    <col min="11" max="16384" width="19.6640625" style="1"/>
  </cols>
  <sheetData>
    <row r="1" spans="1:11" ht="28" customHeight="1" x14ac:dyDescent="0.25">
      <c r="A1" s="19" t="s">
        <v>0</v>
      </c>
      <c r="B1" s="20"/>
      <c r="C1" s="20"/>
      <c r="D1" s="20"/>
      <c r="E1" s="20"/>
      <c r="F1" s="20"/>
      <c r="G1" s="21"/>
    </row>
    <row r="2" spans="1:11" s="2" customFormat="1" ht="28" customHeight="1" x14ac:dyDescent="0.25">
      <c r="A2" s="6" t="s">
        <v>7</v>
      </c>
      <c r="B2" s="26" t="s">
        <v>12</v>
      </c>
      <c r="C2" s="26" t="s">
        <v>11</v>
      </c>
      <c r="D2" s="29" t="s">
        <v>10</v>
      </c>
      <c r="E2" s="29" t="s">
        <v>4</v>
      </c>
      <c r="F2" s="30" t="s">
        <v>5</v>
      </c>
      <c r="G2" s="29" t="s">
        <v>6</v>
      </c>
      <c r="I2" s="6" t="s">
        <v>95</v>
      </c>
      <c r="J2" s="7"/>
      <c r="K2" s="6"/>
    </row>
    <row r="3" spans="1:11" ht="28" customHeight="1" x14ac:dyDescent="0.25">
      <c r="A3" s="8" t="s">
        <v>8</v>
      </c>
      <c r="B3" s="9" t="s">
        <v>13</v>
      </c>
      <c r="C3" s="26" t="s">
        <v>1</v>
      </c>
      <c r="D3" s="29">
        <v>7.9100000000000004E-2</v>
      </c>
      <c r="E3" s="29">
        <v>-9.1600000000000001E-2</v>
      </c>
      <c r="F3" s="30">
        <v>8.5800000000000001E-2</v>
      </c>
      <c r="G3" s="29">
        <v>6.0499999999999998E-2</v>
      </c>
      <c r="I3" s="16" t="s">
        <v>1</v>
      </c>
      <c r="J3" s="53">
        <v>7.9100000000000004E-2</v>
      </c>
      <c r="K3" s="16"/>
    </row>
    <row r="4" spans="1:11" ht="28" customHeight="1" x14ac:dyDescent="0.25">
      <c r="A4" s="8"/>
      <c r="B4" s="9" t="s">
        <v>14</v>
      </c>
      <c r="C4" s="26" t="s">
        <v>2</v>
      </c>
      <c r="D4" s="29">
        <v>7.6899999999999996E-2</v>
      </c>
      <c r="E4" s="29">
        <v>-6.3E-2</v>
      </c>
      <c r="F4" s="30">
        <v>0.20530000000000001</v>
      </c>
      <c r="G4" s="29">
        <v>5.33E-2</v>
      </c>
      <c r="I4" s="16" t="s">
        <v>69</v>
      </c>
      <c r="J4" s="53">
        <v>8.5599999999999996E-2</v>
      </c>
      <c r="K4" s="16"/>
    </row>
    <row r="5" spans="1:11" ht="28" customHeight="1" x14ac:dyDescent="0.25">
      <c r="A5" s="8"/>
      <c r="B5" s="9" t="s">
        <v>15</v>
      </c>
      <c r="C5" s="26" t="s">
        <v>3</v>
      </c>
      <c r="D5" s="29">
        <v>7.6499999999999999E-2</v>
      </c>
      <c r="E5" s="29">
        <v>-0.10349999999999999</v>
      </c>
      <c r="F5" s="30">
        <v>2.8000000000000001E-2</v>
      </c>
      <c r="G5" s="29">
        <v>6.2700000000000006E-2</v>
      </c>
      <c r="I5" s="16" t="s">
        <v>36</v>
      </c>
      <c r="J5" s="53">
        <v>8.0799999999999997E-2</v>
      </c>
      <c r="K5" s="16"/>
    </row>
    <row r="6" spans="1:11" ht="30" customHeight="1" x14ac:dyDescent="0.25">
      <c r="A6" s="8"/>
      <c r="B6" s="9" t="s">
        <v>19</v>
      </c>
      <c r="C6" s="26" t="s">
        <v>20</v>
      </c>
      <c r="D6" s="29">
        <v>6.9699999999999998E-2</v>
      </c>
      <c r="E6" s="29">
        <v>-7.3499999999999996E-2</v>
      </c>
      <c r="F6" s="30">
        <v>1.0800000000000001E-2</v>
      </c>
      <c r="G6" s="29" t="s">
        <v>21</v>
      </c>
      <c r="I6" s="16" t="s">
        <v>41</v>
      </c>
      <c r="J6" s="53">
        <v>8.1900000000000001E-2</v>
      </c>
      <c r="K6" s="16"/>
    </row>
    <row r="7" spans="1:11" ht="30" customHeight="1" x14ac:dyDescent="0.25">
      <c r="A7" s="8"/>
      <c r="B7" s="9" t="s">
        <v>23</v>
      </c>
      <c r="C7" s="26" t="s">
        <v>24</v>
      </c>
      <c r="D7" s="29">
        <v>6.7900000000000002E-2</v>
      </c>
      <c r="E7" s="29">
        <v>-8.3799999999999999E-2</v>
      </c>
      <c r="F7" s="30">
        <v>7.6100000000000001E-2</v>
      </c>
      <c r="G7" s="29" t="s">
        <v>25</v>
      </c>
      <c r="I7" s="16" t="s">
        <v>48</v>
      </c>
      <c r="J7" s="53">
        <v>7.8899999999999998E-2</v>
      </c>
      <c r="K7" s="16"/>
    </row>
    <row r="8" spans="1:11" ht="28" customHeight="1" x14ac:dyDescent="0.25">
      <c r="A8" s="11" t="s">
        <v>16</v>
      </c>
      <c r="B8" s="26" t="s">
        <v>17</v>
      </c>
      <c r="C8" s="26" t="s">
        <v>18</v>
      </c>
      <c r="D8" s="29">
        <v>9.4500000000000001E-2</v>
      </c>
      <c r="E8" s="29">
        <v>-9.7299999999999998E-2</v>
      </c>
      <c r="F8" s="30">
        <v>2.46E-2</v>
      </c>
      <c r="G8" s="29">
        <v>7.0300000000000001E-2</v>
      </c>
      <c r="I8" s="16" t="s">
        <v>52</v>
      </c>
      <c r="J8" s="53">
        <v>8.6400000000000005E-2</v>
      </c>
      <c r="K8" s="16"/>
    </row>
    <row r="9" spans="1:11" ht="28" customHeight="1" x14ac:dyDescent="0.25">
      <c r="A9" s="11"/>
      <c r="B9" s="26" t="s">
        <v>26</v>
      </c>
      <c r="C9" s="26" t="s">
        <v>27</v>
      </c>
      <c r="D9" s="29">
        <v>9.5000000000000001E-2</v>
      </c>
      <c r="E9" s="29">
        <v>-8.5599999999999996E-2</v>
      </c>
      <c r="F9" s="30">
        <v>-1E-3</v>
      </c>
      <c r="G9" s="29">
        <v>6.9599999999999995E-2</v>
      </c>
      <c r="I9" s="16" t="s">
        <v>55</v>
      </c>
      <c r="J9" s="53">
        <v>6.7299999999999999E-2</v>
      </c>
      <c r="K9" s="16"/>
    </row>
    <row r="10" spans="1:11" ht="28" customHeight="1" x14ac:dyDescent="0.25">
      <c r="A10" s="11"/>
      <c r="B10" s="26" t="s">
        <v>68</v>
      </c>
      <c r="C10" s="26" t="s">
        <v>69</v>
      </c>
      <c r="D10" s="29">
        <v>8.5500000000000007E-2</v>
      </c>
      <c r="E10" s="29">
        <v>-2.8299999999999999E-2</v>
      </c>
      <c r="F10" s="30">
        <v>-0.1338</v>
      </c>
      <c r="G10" s="29">
        <v>9.7900000000000001E-2</v>
      </c>
      <c r="I10" s="16" t="s">
        <v>96</v>
      </c>
      <c r="J10" s="53">
        <f>SUM(J3:J9)</f>
        <v>0.56000000000000005</v>
      </c>
      <c r="K10" s="16"/>
    </row>
    <row r="11" spans="1:11" ht="28" customHeight="1" x14ac:dyDescent="0.25">
      <c r="A11" s="11"/>
      <c r="B11" s="26" t="s">
        <v>28</v>
      </c>
      <c r="C11" s="26" t="s">
        <v>29</v>
      </c>
      <c r="D11" s="29">
        <v>8.2699999999999996E-2</v>
      </c>
      <c r="E11" s="29">
        <v>-7.7100000000000002E-2</v>
      </c>
      <c r="F11" s="30">
        <v>3.2000000000000002E-3</v>
      </c>
      <c r="G11" s="29" t="s">
        <v>30</v>
      </c>
      <c r="I11" s="16" t="s">
        <v>97</v>
      </c>
      <c r="J11" s="53">
        <f>J10/7</f>
        <v>0.08</v>
      </c>
      <c r="K11" s="16"/>
    </row>
    <row r="12" spans="1:11" ht="28" customHeight="1" x14ac:dyDescent="0.25">
      <c r="A12" s="11"/>
      <c r="B12" s="26" t="s">
        <v>31</v>
      </c>
      <c r="C12" s="26" t="s">
        <v>32</v>
      </c>
      <c r="D12" s="29">
        <v>7.9500000000000001E-2</v>
      </c>
      <c r="E12" s="29">
        <v>-0.1177</v>
      </c>
      <c r="F12" s="30">
        <v>3.6700000000000003E-2</v>
      </c>
      <c r="G12" s="29">
        <v>6.4399999999999999E-2</v>
      </c>
      <c r="I12" s="16"/>
      <c r="J12" s="53"/>
      <c r="K12" s="16"/>
    </row>
    <row r="13" spans="1:11" ht="28" customHeight="1" x14ac:dyDescent="0.25">
      <c r="A13" s="11"/>
      <c r="B13" s="26" t="s">
        <v>33</v>
      </c>
      <c r="C13" s="26" t="s">
        <v>34</v>
      </c>
      <c r="D13" s="29">
        <v>7.5300000000000006E-2</v>
      </c>
      <c r="E13" s="29">
        <v>-0.1239</v>
      </c>
      <c r="F13" s="30">
        <v>-2.8199999999999999E-2</v>
      </c>
      <c r="G13" s="29">
        <v>6.59E-2</v>
      </c>
      <c r="I13" s="16"/>
      <c r="J13" s="53"/>
      <c r="K13" s="16"/>
    </row>
    <row r="14" spans="1:11" ht="28" customHeight="1" x14ac:dyDescent="0.25">
      <c r="A14" s="12"/>
      <c r="B14" s="26" t="s">
        <v>35</v>
      </c>
      <c r="C14" s="26" t="s">
        <v>36</v>
      </c>
      <c r="D14" s="29">
        <v>8.0799999999999997E-2</v>
      </c>
      <c r="E14" s="29">
        <v>-1.9099999999999999E-2</v>
      </c>
      <c r="F14" s="30">
        <v>7.97</v>
      </c>
      <c r="G14" s="29">
        <v>0.114</v>
      </c>
    </row>
    <row r="15" spans="1:11" ht="28" customHeight="1" x14ac:dyDescent="0.25">
      <c r="A15" s="10" t="s">
        <v>37</v>
      </c>
      <c r="B15" s="26" t="s">
        <v>38</v>
      </c>
      <c r="C15" s="26" t="s">
        <v>39</v>
      </c>
      <c r="D15" s="29">
        <v>0.1101</v>
      </c>
      <c r="E15" s="29">
        <v>-0.10100000000000001</v>
      </c>
      <c r="F15" s="30">
        <v>1.1599999999999999E-2</v>
      </c>
      <c r="G15" s="29" t="s">
        <v>9</v>
      </c>
      <c r="J15" s="47"/>
    </row>
    <row r="16" spans="1:11" ht="28" customHeight="1" x14ac:dyDescent="0.25">
      <c r="A16" s="10"/>
      <c r="B16" s="26" t="s">
        <v>50</v>
      </c>
      <c r="C16" s="26" t="s">
        <v>51</v>
      </c>
      <c r="D16" s="29">
        <v>0.10730000000000001</v>
      </c>
      <c r="E16" s="29">
        <v>-0.1072</v>
      </c>
      <c r="F16" s="30">
        <v>-0.24</v>
      </c>
      <c r="G16" s="29">
        <v>6.3700000000000007E-2</v>
      </c>
    </row>
    <row r="17" spans="1:11" ht="28" customHeight="1" x14ac:dyDescent="0.25">
      <c r="A17" s="11"/>
      <c r="B17" s="26" t="s">
        <v>40</v>
      </c>
      <c r="C17" s="26" t="s">
        <v>41</v>
      </c>
      <c r="D17" s="29">
        <v>8.1900000000000001E-2</v>
      </c>
      <c r="E17" s="29">
        <v>-6.6000000000000003E-2</v>
      </c>
      <c r="F17" s="30">
        <v>-2.5100000000000001E-2</v>
      </c>
      <c r="G17" s="29">
        <v>6.6100000000000006E-2</v>
      </c>
    </row>
    <row r="18" spans="1:11" ht="28" customHeight="1" x14ac:dyDescent="0.25">
      <c r="A18" s="11"/>
      <c r="B18" s="26" t="s">
        <v>91</v>
      </c>
      <c r="C18" s="26" t="s">
        <v>92</v>
      </c>
      <c r="D18" s="29">
        <v>8.0799999999999997E-2</v>
      </c>
      <c r="E18" s="29">
        <v>-7.1900000000000006E-2</v>
      </c>
      <c r="F18" s="30">
        <v>-4.3900000000000002E-2</v>
      </c>
      <c r="G18" s="29">
        <v>0.1231</v>
      </c>
    </row>
    <row r="19" spans="1:11" ht="28" customHeight="1" x14ac:dyDescent="0.25">
      <c r="A19" s="11"/>
      <c r="B19" s="26" t="s">
        <v>42</v>
      </c>
      <c r="C19" s="26" t="s">
        <v>43</v>
      </c>
      <c r="D19" s="29" t="s">
        <v>44</v>
      </c>
      <c r="E19" s="29">
        <v>-9.1399999999999995E-2</v>
      </c>
      <c r="F19" s="30">
        <v>-2.7400000000000001E-2</v>
      </c>
      <c r="G19" s="29">
        <v>8.4599999999999995E-2</v>
      </c>
    </row>
    <row r="20" spans="1:11" ht="28" customHeight="1" x14ac:dyDescent="0.25">
      <c r="A20" s="10" t="s">
        <v>45</v>
      </c>
      <c r="B20" s="26" t="s">
        <v>46</v>
      </c>
      <c r="C20" s="26" t="s">
        <v>47</v>
      </c>
      <c r="D20" s="29">
        <v>9.4200000000000006E-2</v>
      </c>
      <c r="E20" s="29">
        <v>-3.6499999999999998E-2</v>
      </c>
      <c r="F20" s="30">
        <v>-3.0999999999999999E-3</v>
      </c>
      <c r="G20" s="29">
        <v>7.2300000000000003E-2</v>
      </c>
    </row>
    <row r="21" spans="1:11" ht="28" customHeight="1" x14ac:dyDescent="0.25">
      <c r="A21" s="11"/>
      <c r="B21" s="26" t="s">
        <v>49</v>
      </c>
      <c r="C21" s="26" t="s">
        <v>48</v>
      </c>
      <c r="D21" s="29">
        <v>7.8299999999999995E-2</v>
      </c>
      <c r="E21" s="29">
        <v>-0.1104</v>
      </c>
      <c r="F21" s="30">
        <v>7.3999999999999996E-2</v>
      </c>
      <c r="G21" s="29">
        <v>8.6599999999999996E-2</v>
      </c>
    </row>
    <row r="22" spans="1:11" ht="28" customHeight="1" x14ac:dyDescent="0.25">
      <c r="A22" s="10" t="s">
        <v>56</v>
      </c>
      <c r="B22" s="26" t="s">
        <v>53</v>
      </c>
      <c r="C22" s="26" t="s">
        <v>52</v>
      </c>
      <c r="D22" s="29">
        <v>8.6400000000000005E-2</v>
      </c>
      <c r="E22" s="29">
        <v>-0.10440000000000001</v>
      </c>
      <c r="F22" s="30">
        <v>1.04E-2</v>
      </c>
      <c r="G22" s="29">
        <v>9.3200000000000005E-2</v>
      </c>
    </row>
    <row r="23" spans="1:11" ht="28" customHeight="1" x14ac:dyDescent="0.25">
      <c r="A23" s="11"/>
      <c r="B23" s="26" t="s">
        <v>54</v>
      </c>
      <c r="C23" s="26" t="s">
        <v>55</v>
      </c>
      <c r="D23" s="29">
        <v>6.7299999999999999E-2</v>
      </c>
      <c r="E23" s="29">
        <v>-8.4599999999999995E-2</v>
      </c>
      <c r="F23" s="30">
        <v>-0.19750000000000001</v>
      </c>
      <c r="G23" s="29">
        <v>0.10440000000000001</v>
      </c>
    </row>
    <row r="24" spans="1:11" ht="28" customHeight="1" x14ac:dyDescent="0.25">
      <c r="A24" s="6" t="s">
        <v>57</v>
      </c>
      <c r="B24" s="26" t="s">
        <v>59</v>
      </c>
      <c r="C24" s="26" t="s">
        <v>58</v>
      </c>
      <c r="D24" s="29">
        <v>8.3799999999999999E-2</v>
      </c>
      <c r="E24" s="29">
        <v>-5.1999999999999998E-2</v>
      </c>
      <c r="F24" s="30">
        <v>-8.0000000000000002E-3</v>
      </c>
      <c r="G24" s="29">
        <v>7.0699999999999999E-2</v>
      </c>
    </row>
    <row r="25" spans="1:11" ht="28" customHeight="1" x14ac:dyDescent="0.25">
      <c r="A25" s="6" t="s">
        <v>61</v>
      </c>
      <c r="B25" s="26" t="s">
        <v>60</v>
      </c>
      <c r="C25" s="26" t="s">
        <v>67</v>
      </c>
      <c r="D25" s="29">
        <v>8.9499999999999996E-2</v>
      </c>
      <c r="E25" s="29">
        <v>-0.1028</v>
      </c>
      <c r="F25" s="30">
        <v>-4.4200000000000003E-2</v>
      </c>
      <c r="G25" s="29">
        <v>5.6899999999999999E-2</v>
      </c>
    </row>
    <row r="26" spans="1:11" ht="28" customHeight="1" x14ac:dyDescent="0.25">
      <c r="A26" s="10" t="s">
        <v>70</v>
      </c>
      <c r="B26" s="26" t="s">
        <v>71</v>
      </c>
      <c r="C26" s="26" t="s">
        <v>72</v>
      </c>
      <c r="D26" s="29">
        <v>6.4199999999999993E-2</v>
      </c>
      <c r="E26" s="29">
        <v>-8.43E-2</v>
      </c>
      <c r="F26" s="30">
        <v>8.5599999999999996E-2</v>
      </c>
      <c r="G26" s="29">
        <v>8.0199999999999994E-2</v>
      </c>
    </row>
    <row r="27" spans="1:11" ht="28" customHeight="1" x14ac:dyDescent="0.25">
      <c r="A27" s="11"/>
      <c r="B27" s="26" t="s">
        <v>74</v>
      </c>
      <c r="C27" s="26" t="s">
        <v>73</v>
      </c>
      <c r="D27" s="29">
        <v>8.4699999999999998E-2</v>
      </c>
      <c r="E27" s="29">
        <v>-3.9399999999999998E-2</v>
      </c>
      <c r="F27" s="30">
        <v>-0.45</v>
      </c>
      <c r="G27" s="29">
        <v>0.1069</v>
      </c>
    </row>
    <row r="28" spans="1:11" ht="28" customHeight="1" x14ac:dyDescent="0.25">
      <c r="A28" s="41"/>
      <c r="B28" s="39"/>
      <c r="C28" s="26" t="s">
        <v>93</v>
      </c>
      <c r="D28" s="29">
        <f>D29/25</f>
        <v>7.9676000000000011E-2</v>
      </c>
      <c r="E28" s="29">
        <f>E29/25</f>
        <v>-8.0652000000000001E-2</v>
      </c>
      <c r="F28" s="30"/>
      <c r="G28" s="29">
        <f>G29/25</f>
        <v>6.6692000000000001E-2</v>
      </c>
    </row>
    <row r="29" spans="1:11" ht="28" customHeight="1" x14ac:dyDescent="0.25">
      <c r="D29" s="31">
        <f>SUM(D3:D27)</f>
        <v>1.9919000000000002</v>
      </c>
      <c r="E29" s="31">
        <f>SUM(E3:E27)</f>
        <v>-2.0163000000000002</v>
      </c>
      <c r="G29" s="31">
        <f>SUM(G3:G27)</f>
        <v>1.6673</v>
      </c>
    </row>
    <row r="30" spans="1:11" ht="28" customHeight="1" x14ac:dyDescent="0.25">
      <c r="C30" s="1"/>
      <c r="D30" s="1"/>
      <c r="E30" s="1"/>
      <c r="F30" s="1"/>
      <c r="G30" s="1"/>
      <c r="H30" s="16"/>
      <c r="I30" s="25" t="s">
        <v>22</v>
      </c>
      <c r="J30" s="4" t="s">
        <v>22</v>
      </c>
      <c r="K30" s="5"/>
    </row>
    <row r="31" spans="1:11" ht="28" customHeight="1" x14ac:dyDescent="0.25">
      <c r="A31" s="24" t="s">
        <v>75</v>
      </c>
      <c r="D31" s="31" t="s">
        <v>10</v>
      </c>
      <c r="I31" s="13"/>
      <c r="J31" s="5"/>
      <c r="K31" s="5"/>
    </row>
    <row r="32" spans="1:11" ht="28" customHeight="1" x14ac:dyDescent="0.25">
      <c r="A32" s="2" t="s">
        <v>76</v>
      </c>
      <c r="B32" s="27" t="s">
        <v>77</v>
      </c>
      <c r="C32" s="27" t="s">
        <v>78</v>
      </c>
      <c r="D32" s="31">
        <v>0.1341</v>
      </c>
      <c r="E32" s="31">
        <v>4.2500000000000003E-2</v>
      </c>
      <c r="F32" s="33">
        <f>D32*0.5</f>
        <v>6.7049999999999998E-2</v>
      </c>
    </row>
    <row r="33" spans="1:11" ht="28" customHeight="1" x14ac:dyDescent="0.25">
      <c r="B33" s="27" t="s">
        <v>79</v>
      </c>
      <c r="C33" s="27" t="s">
        <v>80</v>
      </c>
      <c r="D33" s="31">
        <v>0.15970000000000001</v>
      </c>
      <c r="E33" s="31">
        <v>1.2500000000000001E-2</v>
      </c>
      <c r="F33" s="33">
        <f t="shared" ref="F33:F36" si="0">D33*0.5</f>
        <v>7.9850000000000004E-2</v>
      </c>
    </row>
    <row r="34" spans="1:11" ht="28" customHeight="1" x14ac:dyDescent="0.25">
      <c r="B34" s="27" t="s">
        <v>82</v>
      </c>
      <c r="C34" s="27" t="s">
        <v>81</v>
      </c>
      <c r="D34" s="31">
        <v>0.17</v>
      </c>
      <c r="E34" s="31" t="s">
        <v>9</v>
      </c>
      <c r="F34" s="33">
        <f t="shared" si="0"/>
        <v>8.5000000000000006E-2</v>
      </c>
      <c r="H34" s="26"/>
      <c r="I34" s="26"/>
      <c r="J34" s="42" t="s">
        <v>94</v>
      </c>
      <c r="K34" s="43"/>
    </row>
    <row r="35" spans="1:11" ht="28" customHeight="1" x14ac:dyDescent="0.25">
      <c r="B35" s="27" t="s">
        <v>83</v>
      </c>
      <c r="C35" s="27" t="s">
        <v>84</v>
      </c>
      <c r="D35" s="31">
        <v>0.12889999999999999</v>
      </c>
      <c r="E35" s="31">
        <v>-3.5299999999999998E-2</v>
      </c>
      <c r="F35" s="33">
        <f t="shared" si="0"/>
        <v>6.4449999999999993E-2</v>
      </c>
      <c r="H35" s="26" t="s">
        <v>77</v>
      </c>
      <c r="I35" s="44"/>
      <c r="J35" s="45">
        <v>6.7049999999999998E-2</v>
      </c>
      <c r="K35" s="16"/>
    </row>
    <row r="36" spans="1:11" ht="28" customHeight="1" x14ac:dyDescent="0.25">
      <c r="B36" s="27" t="s">
        <v>89</v>
      </c>
      <c r="C36" s="27" t="s">
        <v>85</v>
      </c>
      <c r="D36" s="31">
        <v>0.1167</v>
      </c>
      <c r="E36" s="31">
        <v>3.8100000000000002E-2</v>
      </c>
      <c r="F36" s="33">
        <f t="shared" si="0"/>
        <v>5.8349999999999999E-2</v>
      </c>
      <c r="H36" s="26" t="s">
        <v>79</v>
      </c>
      <c r="I36" s="44"/>
      <c r="J36" s="45">
        <v>7.9850000000000004E-2</v>
      </c>
      <c r="K36" s="16"/>
    </row>
    <row r="37" spans="1:11" ht="28" customHeight="1" x14ac:dyDescent="0.25">
      <c r="D37" s="31">
        <f>SUM(D32:D36)</f>
        <v>0.70940000000000003</v>
      </c>
      <c r="F37" s="31">
        <f>SUM(F32:F36)</f>
        <v>0.35470000000000002</v>
      </c>
      <c r="H37" s="26" t="s">
        <v>82</v>
      </c>
      <c r="I37" s="44"/>
      <c r="J37" s="45">
        <v>8.5000000000000006E-2</v>
      </c>
      <c r="K37" s="16"/>
    </row>
    <row r="38" spans="1:11" ht="28" customHeight="1" x14ac:dyDescent="0.25">
      <c r="C38" s="34" t="s">
        <v>90</v>
      </c>
      <c r="D38" s="31">
        <f>D37/5</f>
        <v>0.14188000000000001</v>
      </c>
      <c r="F38" s="31">
        <f>F37/5</f>
        <v>7.0940000000000003E-2</v>
      </c>
      <c r="H38" s="26" t="s">
        <v>83</v>
      </c>
      <c r="I38" s="44"/>
      <c r="J38" s="45">
        <v>6.4449999999999993E-2</v>
      </c>
      <c r="K38" s="16"/>
    </row>
    <row r="39" spans="1:11" ht="28" customHeight="1" x14ac:dyDescent="0.25">
      <c r="H39" s="46" t="s">
        <v>89</v>
      </c>
      <c r="I39" s="44"/>
      <c r="J39" s="45">
        <v>5.8349999999999999E-2</v>
      </c>
      <c r="K39" s="16"/>
    </row>
    <row r="40" spans="1:11" ht="28" customHeight="1" x14ac:dyDescent="0.25">
      <c r="B40" s="27" t="s">
        <v>86</v>
      </c>
      <c r="D40" s="31">
        <f>D29+D37</f>
        <v>2.7013000000000003</v>
      </c>
      <c r="F40" s="33">
        <f>D29+F37</f>
        <v>2.3466000000000005</v>
      </c>
      <c r="I40" s="13"/>
    </row>
    <row r="41" spans="1:11" ht="28" customHeight="1" x14ac:dyDescent="0.25">
      <c r="C41" s="27" t="s">
        <v>87</v>
      </c>
      <c r="D41" s="31">
        <f>D40/30</f>
        <v>9.0043333333333336E-2</v>
      </c>
      <c r="F41" s="31">
        <f>F40/30</f>
        <v>7.8220000000000012E-2</v>
      </c>
      <c r="I41" s="13"/>
    </row>
    <row r="42" spans="1:11" ht="28" customHeight="1" x14ac:dyDescent="0.25">
      <c r="I42" s="13"/>
    </row>
    <row r="43" spans="1:11" ht="28" customHeight="1" x14ac:dyDescent="0.25">
      <c r="A43" s="19" t="s">
        <v>65</v>
      </c>
      <c r="B43" s="17"/>
      <c r="C43" s="17"/>
      <c r="D43" s="18"/>
      <c r="E43" s="35"/>
      <c r="F43" s="19" t="s">
        <v>66</v>
      </c>
      <c r="G43" s="20"/>
      <c r="H43" s="20"/>
      <c r="I43" s="21"/>
    </row>
    <row r="44" spans="1:11" ht="28" customHeight="1" x14ac:dyDescent="0.25">
      <c r="A44" s="14">
        <v>100000</v>
      </c>
      <c r="B44" s="26" t="s">
        <v>62</v>
      </c>
      <c r="C44" s="26" t="s">
        <v>63</v>
      </c>
      <c r="D44" s="29" t="s">
        <v>64</v>
      </c>
      <c r="F44" s="36">
        <v>100000</v>
      </c>
      <c r="G44" s="26" t="s">
        <v>62</v>
      </c>
      <c r="H44" s="6" t="s">
        <v>63</v>
      </c>
      <c r="I44" s="7" t="s">
        <v>64</v>
      </c>
    </row>
    <row r="45" spans="1:11" ht="28" customHeight="1" x14ac:dyDescent="0.25">
      <c r="A45" s="6">
        <v>1</v>
      </c>
      <c r="B45" s="28">
        <f>A44*D45</f>
        <v>8000</v>
      </c>
      <c r="C45" s="28">
        <f>A44+B45</f>
        <v>108000</v>
      </c>
      <c r="D45" s="54">
        <v>0.08</v>
      </c>
      <c r="F45" s="26">
        <v>1</v>
      </c>
      <c r="G45" s="28">
        <f>F44*I45</f>
        <v>11000</v>
      </c>
      <c r="H45" s="15">
        <f>F44+G45</f>
        <v>111000</v>
      </c>
      <c r="I45" s="55">
        <v>0.11</v>
      </c>
    </row>
    <row r="46" spans="1:11" ht="28" customHeight="1" x14ac:dyDescent="0.25">
      <c r="A46" s="6">
        <v>2</v>
      </c>
      <c r="B46" s="28">
        <f>C45*D46</f>
        <v>8640</v>
      </c>
      <c r="C46" s="28">
        <f>C45+B46</f>
        <v>116640</v>
      </c>
      <c r="D46" s="29">
        <f>D45</f>
        <v>0.08</v>
      </c>
      <c r="F46" s="26">
        <v>2</v>
      </c>
      <c r="G46" s="28">
        <f>H45*I46</f>
        <v>12210</v>
      </c>
      <c r="H46" s="15">
        <f>H45+G46</f>
        <v>123210</v>
      </c>
      <c r="I46" s="7">
        <f>I45</f>
        <v>0.11</v>
      </c>
    </row>
    <row r="47" spans="1:11" ht="28" customHeight="1" x14ac:dyDescent="0.25">
      <c r="A47" s="6">
        <v>3</v>
      </c>
      <c r="B47" s="28">
        <f>D47*C46</f>
        <v>9331.2000000000007</v>
      </c>
      <c r="C47" s="28">
        <f t="shared" ref="C47:C64" si="1">C46+B47</f>
        <v>125971.2</v>
      </c>
      <c r="D47" s="29">
        <f t="shared" ref="D47:D64" si="2">D46</f>
        <v>0.08</v>
      </c>
      <c r="F47" s="26">
        <v>3</v>
      </c>
      <c r="G47" s="28">
        <f>I47*H46</f>
        <v>13553.1</v>
      </c>
      <c r="H47" s="15">
        <f t="shared" ref="H47:H64" si="3">H46+G47</f>
        <v>136763.1</v>
      </c>
      <c r="I47" s="7">
        <f t="shared" ref="I47:I64" si="4">I46</f>
        <v>0.11</v>
      </c>
    </row>
    <row r="48" spans="1:11" ht="28" customHeight="1" x14ac:dyDescent="0.25">
      <c r="A48" s="6">
        <f>A47+1</f>
        <v>4</v>
      </c>
      <c r="B48" s="28">
        <f t="shared" ref="B48:B64" si="5">D48*C47</f>
        <v>10077.696</v>
      </c>
      <c r="C48" s="28">
        <f t="shared" si="1"/>
        <v>136048.89600000001</v>
      </c>
      <c r="D48" s="29">
        <f t="shared" si="2"/>
        <v>0.08</v>
      </c>
      <c r="F48" s="26">
        <f>F47+1</f>
        <v>4</v>
      </c>
      <c r="G48" s="28">
        <f t="shared" ref="G48:G64" si="6">I48*H47</f>
        <v>15043.941000000001</v>
      </c>
      <c r="H48" s="15">
        <f t="shared" si="3"/>
        <v>151807.041</v>
      </c>
      <c r="I48" s="7">
        <f t="shared" si="4"/>
        <v>0.11</v>
      </c>
    </row>
    <row r="49" spans="1:9" ht="28" customHeight="1" x14ac:dyDescent="0.25">
      <c r="A49" s="6">
        <f t="shared" ref="A49:A84" si="7">A48+1</f>
        <v>5</v>
      </c>
      <c r="B49" s="28">
        <f t="shared" si="5"/>
        <v>10883.911680000001</v>
      </c>
      <c r="C49" s="28">
        <f t="shared" si="1"/>
        <v>146932.80768</v>
      </c>
      <c r="D49" s="29">
        <f t="shared" si="2"/>
        <v>0.08</v>
      </c>
      <c r="F49" s="26">
        <f t="shared" ref="F49:F84" si="8">F48+1</f>
        <v>5</v>
      </c>
      <c r="G49" s="28">
        <f t="shared" si="6"/>
        <v>16698.774509999999</v>
      </c>
      <c r="H49" s="15">
        <f t="shared" si="3"/>
        <v>168505.81550999999</v>
      </c>
      <c r="I49" s="7">
        <f t="shared" si="4"/>
        <v>0.11</v>
      </c>
    </row>
    <row r="50" spans="1:9" ht="28" customHeight="1" x14ac:dyDescent="0.25">
      <c r="A50" s="6">
        <f t="shared" si="7"/>
        <v>6</v>
      </c>
      <c r="B50" s="28">
        <f t="shared" si="5"/>
        <v>11754.6246144</v>
      </c>
      <c r="C50" s="28">
        <f t="shared" si="1"/>
        <v>158687.4322944</v>
      </c>
      <c r="D50" s="29">
        <f t="shared" si="2"/>
        <v>0.08</v>
      </c>
      <c r="F50" s="26">
        <f t="shared" si="8"/>
        <v>6</v>
      </c>
      <c r="G50" s="28">
        <f t="shared" si="6"/>
        <v>18535.639706099999</v>
      </c>
      <c r="H50" s="15">
        <f t="shared" si="3"/>
        <v>187041.45521609997</v>
      </c>
      <c r="I50" s="7">
        <f t="shared" si="4"/>
        <v>0.11</v>
      </c>
    </row>
    <row r="51" spans="1:9" ht="28" customHeight="1" x14ac:dyDescent="0.25">
      <c r="A51" s="6">
        <f t="shared" si="7"/>
        <v>7</v>
      </c>
      <c r="B51" s="28">
        <f t="shared" si="5"/>
        <v>12694.994583552001</v>
      </c>
      <c r="C51" s="28">
        <f t="shared" si="1"/>
        <v>171382.42687795201</v>
      </c>
      <c r="D51" s="29">
        <f t="shared" si="2"/>
        <v>0.08</v>
      </c>
      <c r="F51" s="26">
        <f t="shared" si="8"/>
        <v>7</v>
      </c>
      <c r="G51" s="28">
        <f t="shared" si="6"/>
        <v>20574.560073770997</v>
      </c>
      <c r="H51" s="15">
        <f t="shared" si="3"/>
        <v>207616.01528987096</v>
      </c>
      <c r="I51" s="7">
        <f t="shared" si="4"/>
        <v>0.11</v>
      </c>
    </row>
    <row r="52" spans="1:9" ht="28" customHeight="1" x14ac:dyDescent="0.25">
      <c r="A52" s="6">
        <f t="shared" si="7"/>
        <v>8</v>
      </c>
      <c r="B52" s="28">
        <f t="shared" si="5"/>
        <v>13710.59415023616</v>
      </c>
      <c r="C52" s="28">
        <f t="shared" si="1"/>
        <v>185093.02102818817</v>
      </c>
      <c r="D52" s="29">
        <f t="shared" si="2"/>
        <v>0.08</v>
      </c>
      <c r="F52" s="26">
        <f t="shared" si="8"/>
        <v>8</v>
      </c>
      <c r="G52" s="28">
        <f t="shared" si="6"/>
        <v>22837.761681885808</v>
      </c>
      <c r="H52" s="15">
        <f t="shared" si="3"/>
        <v>230453.77697175677</v>
      </c>
      <c r="I52" s="7">
        <f t="shared" si="4"/>
        <v>0.11</v>
      </c>
    </row>
    <row r="53" spans="1:9" ht="28" customHeight="1" x14ac:dyDescent="0.25">
      <c r="A53" s="6">
        <f t="shared" si="7"/>
        <v>9</v>
      </c>
      <c r="B53" s="28">
        <f t="shared" si="5"/>
        <v>14807.441682255054</v>
      </c>
      <c r="C53" s="28">
        <f t="shared" si="1"/>
        <v>199900.46271044321</v>
      </c>
      <c r="D53" s="29">
        <f t="shared" si="2"/>
        <v>0.08</v>
      </c>
      <c r="F53" s="26">
        <f t="shared" si="8"/>
        <v>9</v>
      </c>
      <c r="G53" s="28">
        <f t="shared" si="6"/>
        <v>25349.915466893246</v>
      </c>
      <c r="H53" s="15">
        <f t="shared" si="3"/>
        <v>255803.69243865</v>
      </c>
      <c r="I53" s="7">
        <f t="shared" si="4"/>
        <v>0.11</v>
      </c>
    </row>
    <row r="54" spans="1:9" ht="28" customHeight="1" x14ac:dyDescent="0.25">
      <c r="A54" s="6">
        <f t="shared" si="7"/>
        <v>10</v>
      </c>
      <c r="B54" s="28">
        <f t="shared" si="5"/>
        <v>15992.037016835458</v>
      </c>
      <c r="C54" s="28">
        <f t="shared" si="1"/>
        <v>215892.49972727869</v>
      </c>
      <c r="D54" s="29">
        <f t="shared" si="2"/>
        <v>0.08</v>
      </c>
      <c r="F54" s="26">
        <f t="shared" si="8"/>
        <v>10</v>
      </c>
      <c r="G54" s="28">
        <f t="shared" si="6"/>
        <v>28138.406168251502</v>
      </c>
      <c r="H54" s="15">
        <f t="shared" si="3"/>
        <v>283942.09860690148</v>
      </c>
      <c r="I54" s="7">
        <f t="shared" si="4"/>
        <v>0.11</v>
      </c>
    </row>
    <row r="55" spans="1:9" ht="28" customHeight="1" x14ac:dyDescent="0.25">
      <c r="A55" s="6">
        <f t="shared" si="7"/>
        <v>11</v>
      </c>
      <c r="B55" s="28">
        <f t="shared" si="5"/>
        <v>17271.399978182297</v>
      </c>
      <c r="C55" s="28">
        <f t="shared" si="1"/>
        <v>233163.89970546099</v>
      </c>
      <c r="D55" s="29">
        <f t="shared" si="2"/>
        <v>0.08</v>
      </c>
      <c r="F55" s="26">
        <f t="shared" si="8"/>
        <v>11</v>
      </c>
      <c r="G55" s="28">
        <f t="shared" si="6"/>
        <v>31233.630846759163</v>
      </c>
      <c r="H55" s="15">
        <f t="shared" si="3"/>
        <v>315175.72945366066</v>
      </c>
      <c r="I55" s="7">
        <f t="shared" si="4"/>
        <v>0.11</v>
      </c>
    </row>
    <row r="56" spans="1:9" ht="28" customHeight="1" x14ac:dyDescent="0.25">
      <c r="A56" s="6">
        <f t="shared" si="7"/>
        <v>12</v>
      </c>
      <c r="B56" s="28">
        <f t="shared" si="5"/>
        <v>18653.111976436881</v>
      </c>
      <c r="C56" s="28">
        <f t="shared" si="1"/>
        <v>251817.01168189789</v>
      </c>
      <c r="D56" s="29">
        <f t="shared" si="2"/>
        <v>0.08</v>
      </c>
      <c r="F56" s="26">
        <f t="shared" si="8"/>
        <v>12</v>
      </c>
      <c r="G56" s="28">
        <f t="shared" si="6"/>
        <v>34669.330239902672</v>
      </c>
      <c r="H56" s="15">
        <f t="shared" si="3"/>
        <v>349845.05969356332</v>
      </c>
      <c r="I56" s="7">
        <f t="shared" si="4"/>
        <v>0.11</v>
      </c>
    </row>
    <row r="57" spans="1:9" ht="28" customHeight="1" x14ac:dyDescent="0.25">
      <c r="A57" s="6">
        <f t="shared" si="7"/>
        <v>13</v>
      </c>
      <c r="B57" s="28">
        <f t="shared" si="5"/>
        <v>20145.360934551831</v>
      </c>
      <c r="C57" s="28">
        <f t="shared" si="1"/>
        <v>271962.37261644972</v>
      </c>
      <c r="D57" s="29">
        <f t="shared" si="2"/>
        <v>0.08</v>
      </c>
      <c r="F57" s="26">
        <f t="shared" si="8"/>
        <v>13</v>
      </c>
      <c r="G57" s="28">
        <f t="shared" si="6"/>
        <v>38482.956566291963</v>
      </c>
      <c r="H57" s="15">
        <f t="shared" si="3"/>
        <v>388328.0162598553</v>
      </c>
      <c r="I57" s="7">
        <f t="shared" si="4"/>
        <v>0.11</v>
      </c>
    </row>
    <row r="58" spans="1:9" ht="28" customHeight="1" x14ac:dyDescent="0.25">
      <c r="A58" s="6">
        <f t="shared" si="7"/>
        <v>14</v>
      </c>
      <c r="B58" s="28">
        <f t="shared" si="5"/>
        <v>21756.989809315979</v>
      </c>
      <c r="C58" s="28">
        <f t="shared" si="1"/>
        <v>293719.36242576572</v>
      </c>
      <c r="D58" s="29">
        <f t="shared" si="2"/>
        <v>0.08</v>
      </c>
      <c r="F58" s="26">
        <f t="shared" si="8"/>
        <v>14</v>
      </c>
      <c r="G58" s="28">
        <f t="shared" si="6"/>
        <v>42716.081788584081</v>
      </c>
      <c r="H58" s="15">
        <f t="shared" si="3"/>
        <v>431044.09804843937</v>
      </c>
      <c r="I58" s="7">
        <f t="shared" si="4"/>
        <v>0.11</v>
      </c>
    </row>
    <row r="59" spans="1:9" ht="28" customHeight="1" x14ac:dyDescent="0.25">
      <c r="A59" s="6">
        <f t="shared" si="7"/>
        <v>15</v>
      </c>
      <c r="B59" s="28">
        <f t="shared" si="5"/>
        <v>23497.548994061257</v>
      </c>
      <c r="C59" s="28">
        <f t="shared" si="1"/>
        <v>317216.91141982697</v>
      </c>
      <c r="D59" s="29">
        <f t="shared" si="2"/>
        <v>0.08</v>
      </c>
      <c r="F59" s="26">
        <f t="shared" si="8"/>
        <v>15</v>
      </c>
      <c r="G59" s="28">
        <f t="shared" si="6"/>
        <v>47414.85078532833</v>
      </c>
      <c r="H59" s="15">
        <f t="shared" si="3"/>
        <v>478458.94883376767</v>
      </c>
      <c r="I59" s="7">
        <f t="shared" si="4"/>
        <v>0.11</v>
      </c>
    </row>
    <row r="60" spans="1:9" ht="28" customHeight="1" x14ac:dyDescent="0.25">
      <c r="A60" s="6">
        <f t="shared" si="7"/>
        <v>16</v>
      </c>
      <c r="B60" s="28">
        <f t="shared" si="5"/>
        <v>25377.352913586157</v>
      </c>
      <c r="C60" s="28">
        <f t="shared" si="1"/>
        <v>342594.2643334131</v>
      </c>
      <c r="D60" s="29">
        <f t="shared" si="2"/>
        <v>0.08</v>
      </c>
      <c r="F60" s="26">
        <f t="shared" si="8"/>
        <v>16</v>
      </c>
      <c r="G60" s="28">
        <f t="shared" si="6"/>
        <v>52630.484371714447</v>
      </c>
      <c r="H60" s="15">
        <f t="shared" si="3"/>
        <v>531089.43320548208</v>
      </c>
      <c r="I60" s="7">
        <f t="shared" si="4"/>
        <v>0.11</v>
      </c>
    </row>
    <row r="61" spans="1:9" ht="28" customHeight="1" x14ac:dyDescent="0.25">
      <c r="A61" s="6">
        <f t="shared" si="7"/>
        <v>17</v>
      </c>
      <c r="B61" s="28">
        <f t="shared" si="5"/>
        <v>27407.541146673047</v>
      </c>
      <c r="C61" s="28">
        <f t="shared" si="1"/>
        <v>370001.80548008613</v>
      </c>
      <c r="D61" s="29">
        <f t="shared" si="2"/>
        <v>0.08</v>
      </c>
      <c r="F61" s="26">
        <f t="shared" si="8"/>
        <v>17</v>
      </c>
      <c r="G61" s="28">
        <f t="shared" si="6"/>
        <v>58419.837652603026</v>
      </c>
      <c r="H61" s="15">
        <f t="shared" si="3"/>
        <v>589509.27085808513</v>
      </c>
      <c r="I61" s="7">
        <f t="shared" si="4"/>
        <v>0.11</v>
      </c>
    </row>
    <row r="62" spans="1:9" ht="28" customHeight="1" x14ac:dyDescent="0.25">
      <c r="A62" s="6">
        <f t="shared" si="7"/>
        <v>18</v>
      </c>
      <c r="B62" s="28">
        <f t="shared" si="5"/>
        <v>29600.144438406889</v>
      </c>
      <c r="C62" s="28">
        <f t="shared" si="1"/>
        <v>399601.94991849305</v>
      </c>
      <c r="D62" s="29">
        <f t="shared" si="2"/>
        <v>0.08</v>
      </c>
      <c r="F62" s="26">
        <f t="shared" si="8"/>
        <v>18</v>
      </c>
      <c r="G62" s="28">
        <f t="shared" si="6"/>
        <v>64846.019794389365</v>
      </c>
      <c r="H62" s="15">
        <f t="shared" si="3"/>
        <v>654355.2906524745</v>
      </c>
      <c r="I62" s="7">
        <f t="shared" si="4"/>
        <v>0.11</v>
      </c>
    </row>
    <row r="63" spans="1:9" ht="28" customHeight="1" x14ac:dyDescent="0.25">
      <c r="A63" s="6">
        <f t="shared" si="7"/>
        <v>19</v>
      </c>
      <c r="B63" s="28">
        <f t="shared" si="5"/>
        <v>31968.155993479446</v>
      </c>
      <c r="C63" s="28">
        <f t="shared" si="1"/>
        <v>431570.10591197247</v>
      </c>
      <c r="D63" s="29">
        <f t="shared" si="2"/>
        <v>0.08</v>
      </c>
      <c r="F63" s="26">
        <f t="shared" si="8"/>
        <v>19</v>
      </c>
      <c r="G63" s="28">
        <f t="shared" si="6"/>
        <v>71979.08197177219</v>
      </c>
      <c r="H63" s="15">
        <f t="shared" si="3"/>
        <v>726334.37262424664</v>
      </c>
      <c r="I63" s="7">
        <f t="shared" si="4"/>
        <v>0.11</v>
      </c>
    </row>
    <row r="64" spans="1:9" ht="28" customHeight="1" x14ac:dyDescent="0.25">
      <c r="A64" s="6">
        <f t="shared" si="7"/>
        <v>20</v>
      </c>
      <c r="B64" s="28">
        <f t="shared" si="5"/>
        <v>34525.6084729578</v>
      </c>
      <c r="C64" s="28">
        <f t="shared" si="1"/>
        <v>466095.71438493027</v>
      </c>
      <c r="D64" s="29">
        <f t="shared" si="2"/>
        <v>0.08</v>
      </c>
      <c r="F64" s="26">
        <f t="shared" si="8"/>
        <v>20</v>
      </c>
      <c r="G64" s="28">
        <f t="shared" si="6"/>
        <v>79896.780988667131</v>
      </c>
      <c r="H64" s="15">
        <f t="shared" si="3"/>
        <v>806231.1536129138</v>
      </c>
      <c r="I64" s="7">
        <f t="shared" si="4"/>
        <v>0.11</v>
      </c>
    </row>
    <row r="65" spans="1:11" ht="28" customHeight="1" x14ac:dyDescent="0.25">
      <c r="A65" s="6">
        <f t="shared" si="7"/>
        <v>21</v>
      </c>
      <c r="B65" s="28">
        <f t="shared" ref="B65:B84" si="9">D65*C64</f>
        <v>37287.657150794425</v>
      </c>
      <c r="C65" s="28">
        <f t="shared" ref="C65:C84" si="10">C64+B65</f>
        <v>503383.37153572467</v>
      </c>
      <c r="D65" s="29">
        <f t="shared" ref="D65:D84" si="11">D64</f>
        <v>0.08</v>
      </c>
      <c r="F65" s="6">
        <f t="shared" si="8"/>
        <v>21</v>
      </c>
      <c r="G65" s="28">
        <f t="shared" ref="G65:G84" si="12">I65*H64</f>
        <v>88685.426897420519</v>
      </c>
      <c r="H65" s="15">
        <f t="shared" ref="H65:H84" si="13">H64+G65</f>
        <v>894916.58051033434</v>
      </c>
      <c r="I65" s="7">
        <f t="shared" ref="I65:I84" si="14">I64</f>
        <v>0.11</v>
      </c>
    </row>
    <row r="66" spans="1:11" ht="28" customHeight="1" x14ac:dyDescent="0.25">
      <c r="A66" s="6">
        <f t="shared" si="7"/>
        <v>22</v>
      </c>
      <c r="B66" s="28">
        <f t="shared" si="9"/>
        <v>40270.669722857972</v>
      </c>
      <c r="C66" s="28">
        <f t="shared" si="10"/>
        <v>543654.04125858261</v>
      </c>
      <c r="D66" s="29">
        <f t="shared" si="11"/>
        <v>0.08</v>
      </c>
      <c r="F66" s="6">
        <f t="shared" si="8"/>
        <v>22</v>
      </c>
      <c r="G66" s="28">
        <f t="shared" si="12"/>
        <v>98440.823856136776</v>
      </c>
      <c r="H66" s="15">
        <f t="shared" si="13"/>
        <v>993357.40436647111</v>
      </c>
      <c r="I66" s="7">
        <f t="shared" si="14"/>
        <v>0.11</v>
      </c>
    </row>
    <row r="67" spans="1:11" ht="28" customHeight="1" x14ac:dyDescent="0.25">
      <c r="A67" s="6">
        <f t="shared" si="7"/>
        <v>23</v>
      </c>
      <c r="B67" s="28">
        <f t="shared" si="9"/>
        <v>43492.323300686607</v>
      </c>
      <c r="C67" s="28">
        <f t="shared" si="10"/>
        <v>587146.36455926928</v>
      </c>
      <c r="D67" s="29">
        <f t="shared" si="11"/>
        <v>0.08</v>
      </c>
      <c r="F67" s="6">
        <f t="shared" si="8"/>
        <v>23</v>
      </c>
      <c r="G67" s="28">
        <f t="shared" si="12"/>
        <v>109269.31448031182</v>
      </c>
      <c r="H67" s="15">
        <f t="shared" si="13"/>
        <v>1102626.718846783</v>
      </c>
      <c r="I67" s="7">
        <f t="shared" si="14"/>
        <v>0.11</v>
      </c>
    </row>
    <row r="68" spans="1:11" ht="28" customHeight="1" x14ac:dyDescent="0.25">
      <c r="A68" s="6">
        <f t="shared" si="7"/>
        <v>24</v>
      </c>
      <c r="B68" s="28">
        <f t="shared" si="9"/>
        <v>46971.709164741544</v>
      </c>
      <c r="C68" s="28">
        <f t="shared" si="10"/>
        <v>634118.07372401084</v>
      </c>
      <c r="D68" s="29">
        <f t="shared" si="11"/>
        <v>0.08</v>
      </c>
      <c r="F68" s="6">
        <f t="shared" si="8"/>
        <v>24</v>
      </c>
      <c r="G68" s="28">
        <f t="shared" si="12"/>
        <v>121288.93907314613</v>
      </c>
      <c r="H68" s="15">
        <f t="shared" si="13"/>
        <v>1223915.6579199291</v>
      </c>
      <c r="I68" s="7">
        <f t="shared" si="14"/>
        <v>0.11</v>
      </c>
    </row>
    <row r="69" spans="1:11" ht="28" customHeight="1" x14ac:dyDescent="0.25">
      <c r="A69" s="6">
        <f t="shared" si="7"/>
        <v>25</v>
      </c>
      <c r="B69" s="28">
        <f t="shared" si="9"/>
        <v>50729.445897920872</v>
      </c>
      <c r="C69" s="28">
        <f t="shared" si="10"/>
        <v>684847.51962193171</v>
      </c>
      <c r="D69" s="29">
        <f t="shared" si="11"/>
        <v>0.08</v>
      </c>
      <c r="F69" s="6">
        <f t="shared" si="8"/>
        <v>25</v>
      </c>
      <c r="G69" s="28">
        <f t="shared" si="12"/>
        <v>134630.72237119221</v>
      </c>
      <c r="H69" s="15">
        <f t="shared" si="13"/>
        <v>1358546.3802911213</v>
      </c>
      <c r="I69" s="7">
        <f t="shared" si="14"/>
        <v>0.11</v>
      </c>
    </row>
    <row r="70" spans="1:11" ht="28" customHeight="1" x14ac:dyDescent="0.25">
      <c r="A70" s="6">
        <f t="shared" si="7"/>
        <v>26</v>
      </c>
      <c r="B70" s="28">
        <f t="shared" si="9"/>
        <v>54787.801569754542</v>
      </c>
      <c r="C70" s="28">
        <f t="shared" si="10"/>
        <v>739635.32119168621</v>
      </c>
      <c r="D70" s="29">
        <f t="shared" si="11"/>
        <v>0.08</v>
      </c>
      <c r="F70" s="6">
        <f t="shared" si="8"/>
        <v>26</v>
      </c>
      <c r="G70" s="28">
        <f t="shared" si="12"/>
        <v>149440.10183202336</v>
      </c>
      <c r="H70" s="15">
        <f t="shared" si="13"/>
        <v>1507986.4821231447</v>
      </c>
      <c r="I70" s="7">
        <f t="shared" si="14"/>
        <v>0.11</v>
      </c>
    </row>
    <row r="71" spans="1:11" ht="28" customHeight="1" x14ac:dyDescent="0.25">
      <c r="A71" s="6">
        <f t="shared" si="7"/>
        <v>27</v>
      </c>
      <c r="B71" s="28">
        <f t="shared" si="9"/>
        <v>59170.825695334897</v>
      </c>
      <c r="C71" s="28">
        <f t="shared" si="10"/>
        <v>798806.14688702114</v>
      </c>
      <c r="D71" s="29">
        <f t="shared" si="11"/>
        <v>0.08</v>
      </c>
      <c r="F71" s="6">
        <f t="shared" si="8"/>
        <v>27</v>
      </c>
      <c r="G71" s="28">
        <f t="shared" si="12"/>
        <v>165878.51303354593</v>
      </c>
      <c r="H71" s="15">
        <f t="shared" si="13"/>
        <v>1673864.9951566905</v>
      </c>
      <c r="I71" s="7">
        <f t="shared" si="14"/>
        <v>0.11</v>
      </c>
    </row>
    <row r="72" spans="1:11" ht="28" customHeight="1" x14ac:dyDescent="0.25">
      <c r="A72" s="6">
        <f t="shared" si="7"/>
        <v>28</v>
      </c>
      <c r="B72" s="28">
        <f t="shared" si="9"/>
        <v>63904.491750961693</v>
      </c>
      <c r="C72" s="28">
        <f t="shared" si="10"/>
        <v>862710.63863798277</v>
      </c>
      <c r="D72" s="29">
        <f t="shared" si="11"/>
        <v>0.08</v>
      </c>
      <c r="F72" s="6">
        <f t="shared" si="8"/>
        <v>28</v>
      </c>
      <c r="G72" s="28">
        <f t="shared" si="12"/>
        <v>184125.14946723595</v>
      </c>
      <c r="H72" s="15">
        <f t="shared" si="13"/>
        <v>1857990.1446239264</v>
      </c>
      <c r="I72" s="7">
        <f t="shared" si="14"/>
        <v>0.11</v>
      </c>
    </row>
    <row r="73" spans="1:11" ht="28" customHeight="1" x14ac:dyDescent="0.25">
      <c r="A73" s="6">
        <f t="shared" si="7"/>
        <v>29</v>
      </c>
      <c r="B73" s="28">
        <f t="shared" si="9"/>
        <v>69016.851091038625</v>
      </c>
      <c r="C73" s="28">
        <f t="shared" si="10"/>
        <v>931727.48972902144</v>
      </c>
      <c r="D73" s="29">
        <f t="shared" si="11"/>
        <v>0.08</v>
      </c>
      <c r="F73" s="6">
        <f t="shared" si="8"/>
        <v>29</v>
      </c>
      <c r="G73" s="28">
        <f t="shared" si="12"/>
        <v>204378.9159086319</v>
      </c>
      <c r="H73" s="15">
        <f t="shared" si="13"/>
        <v>2062369.0605325582</v>
      </c>
      <c r="I73" s="7">
        <f t="shared" si="14"/>
        <v>0.11</v>
      </c>
    </row>
    <row r="74" spans="1:11" ht="28" customHeight="1" x14ac:dyDescent="0.25">
      <c r="A74" s="6">
        <f t="shared" si="7"/>
        <v>30</v>
      </c>
      <c r="B74" s="28">
        <f t="shared" si="9"/>
        <v>74538.199178321724</v>
      </c>
      <c r="C74" s="28">
        <f t="shared" si="10"/>
        <v>1006265.6889073432</v>
      </c>
      <c r="D74" s="29">
        <f t="shared" si="11"/>
        <v>0.08</v>
      </c>
      <c r="F74" s="6">
        <f t="shared" si="8"/>
        <v>30</v>
      </c>
      <c r="G74" s="28">
        <f t="shared" si="12"/>
        <v>226860.5966585814</v>
      </c>
      <c r="H74" s="15">
        <f t="shared" si="13"/>
        <v>2289229.6571911396</v>
      </c>
      <c r="I74" s="7">
        <f t="shared" si="14"/>
        <v>0.11</v>
      </c>
    </row>
    <row r="75" spans="1:11" ht="28" customHeight="1" x14ac:dyDescent="0.25">
      <c r="A75" s="6">
        <f t="shared" si="7"/>
        <v>31</v>
      </c>
      <c r="B75" s="28">
        <f t="shared" si="9"/>
        <v>80501.25511258746</v>
      </c>
      <c r="C75" s="28">
        <f t="shared" si="10"/>
        <v>1086766.9440199307</v>
      </c>
      <c r="D75" s="29">
        <f t="shared" si="11"/>
        <v>0.08</v>
      </c>
      <c r="F75" s="6">
        <f t="shared" si="8"/>
        <v>31</v>
      </c>
      <c r="G75" s="28">
        <f t="shared" si="12"/>
        <v>251815.26229102537</v>
      </c>
      <c r="H75" s="15">
        <f t="shared" si="13"/>
        <v>2541044.919482165</v>
      </c>
      <c r="I75" s="7">
        <f t="shared" si="14"/>
        <v>0.11</v>
      </c>
      <c r="K75" s="1" t="s">
        <v>22</v>
      </c>
    </row>
    <row r="76" spans="1:11" ht="28" customHeight="1" x14ac:dyDescent="0.25">
      <c r="A76" s="6">
        <f t="shared" si="7"/>
        <v>32</v>
      </c>
      <c r="B76" s="28">
        <f t="shared" si="9"/>
        <v>86941.355521594451</v>
      </c>
      <c r="C76" s="28">
        <f t="shared" si="10"/>
        <v>1173708.2995415251</v>
      </c>
      <c r="D76" s="29">
        <f t="shared" si="11"/>
        <v>0.08</v>
      </c>
      <c r="F76" s="6">
        <f t="shared" si="8"/>
        <v>32</v>
      </c>
      <c r="G76" s="28">
        <f t="shared" si="12"/>
        <v>279514.94114303816</v>
      </c>
      <c r="H76" s="15">
        <f t="shared" si="13"/>
        <v>2820559.8606252032</v>
      </c>
      <c r="I76" s="7">
        <f t="shared" si="14"/>
        <v>0.11</v>
      </c>
    </row>
    <row r="77" spans="1:11" ht="28" customHeight="1" x14ac:dyDescent="0.25">
      <c r="A77" s="6">
        <f t="shared" si="7"/>
        <v>33</v>
      </c>
      <c r="B77" s="28">
        <f t="shared" si="9"/>
        <v>93896.663963322004</v>
      </c>
      <c r="C77" s="28">
        <f t="shared" si="10"/>
        <v>1267604.9635048471</v>
      </c>
      <c r="D77" s="29">
        <f t="shared" si="11"/>
        <v>0.08</v>
      </c>
      <c r="F77" s="6">
        <f t="shared" si="8"/>
        <v>33</v>
      </c>
      <c r="G77" s="28">
        <f t="shared" si="12"/>
        <v>310261.58466877235</v>
      </c>
      <c r="H77" s="15">
        <f t="shared" si="13"/>
        <v>3130821.4452939755</v>
      </c>
      <c r="I77" s="7">
        <f t="shared" si="14"/>
        <v>0.11</v>
      </c>
    </row>
    <row r="78" spans="1:11" ht="28" customHeight="1" x14ac:dyDescent="0.25">
      <c r="A78" s="6">
        <f t="shared" si="7"/>
        <v>34</v>
      </c>
      <c r="B78" s="28">
        <f t="shared" si="9"/>
        <v>101408.39708038777</v>
      </c>
      <c r="C78" s="28">
        <f t="shared" si="10"/>
        <v>1369013.3605852348</v>
      </c>
      <c r="D78" s="29">
        <f t="shared" si="11"/>
        <v>0.08</v>
      </c>
      <c r="F78" s="6">
        <f t="shared" si="8"/>
        <v>34</v>
      </c>
      <c r="G78" s="28">
        <f t="shared" si="12"/>
        <v>344390.35898233729</v>
      </c>
      <c r="H78" s="15">
        <f t="shared" si="13"/>
        <v>3475211.8042763127</v>
      </c>
      <c r="I78" s="7">
        <f t="shared" si="14"/>
        <v>0.11</v>
      </c>
    </row>
    <row r="79" spans="1:11" ht="28" customHeight="1" x14ac:dyDescent="0.25">
      <c r="A79" s="6">
        <f t="shared" si="7"/>
        <v>35</v>
      </c>
      <c r="B79" s="28">
        <f t="shared" si="9"/>
        <v>109521.06884681879</v>
      </c>
      <c r="C79" s="28">
        <f t="shared" si="10"/>
        <v>1478534.4294320536</v>
      </c>
      <c r="D79" s="29">
        <f t="shared" si="11"/>
        <v>0.08</v>
      </c>
      <c r="F79" s="6">
        <f t="shared" si="8"/>
        <v>35</v>
      </c>
      <c r="G79" s="28">
        <f t="shared" si="12"/>
        <v>382273.29847039439</v>
      </c>
      <c r="H79" s="15">
        <f t="shared" si="13"/>
        <v>3857485.1027467069</v>
      </c>
      <c r="I79" s="7">
        <f t="shared" si="14"/>
        <v>0.11</v>
      </c>
    </row>
    <row r="80" spans="1:11" ht="28" customHeight="1" x14ac:dyDescent="0.25">
      <c r="A80" s="6">
        <f t="shared" si="7"/>
        <v>36</v>
      </c>
      <c r="B80" s="28">
        <f t="shared" si="9"/>
        <v>118282.75435456428</v>
      </c>
      <c r="C80" s="28">
        <f t="shared" si="10"/>
        <v>1596817.1837866178</v>
      </c>
      <c r="D80" s="29">
        <f t="shared" si="11"/>
        <v>0.08</v>
      </c>
      <c r="F80" s="6">
        <f t="shared" si="8"/>
        <v>36</v>
      </c>
      <c r="G80" s="28">
        <f t="shared" si="12"/>
        <v>424323.36130213778</v>
      </c>
      <c r="H80" s="15">
        <f t="shared" si="13"/>
        <v>4281808.4640488448</v>
      </c>
      <c r="I80" s="7">
        <f t="shared" si="14"/>
        <v>0.11</v>
      </c>
    </row>
    <row r="81" spans="1:11" ht="28" customHeight="1" x14ac:dyDescent="0.25">
      <c r="A81" s="6">
        <f t="shared" si="7"/>
        <v>37</v>
      </c>
      <c r="B81" s="28">
        <f t="shared" si="9"/>
        <v>127745.37470292943</v>
      </c>
      <c r="C81" s="28">
        <f t="shared" si="10"/>
        <v>1724562.5584895473</v>
      </c>
      <c r="D81" s="29">
        <f t="shared" si="11"/>
        <v>0.08</v>
      </c>
      <c r="F81" s="6">
        <f t="shared" si="8"/>
        <v>37</v>
      </c>
      <c r="G81" s="28">
        <f t="shared" si="12"/>
        <v>470998.93104537291</v>
      </c>
      <c r="H81" s="15">
        <f t="shared" si="13"/>
        <v>4752807.3950942177</v>
      </c>
      <c r="I81" s="7">
        <f t="shared" si="14"/>
        <v>0.11</v>
      </c>
    </row>
    <row r="82" spans="1:11" ht="28" customHeight="1" x14ac:dyDescent="0.25">
      <c r="A82" s="6">
        <f t="shared" si="7"/>
        <v>38</v>
      </c>
      <c r="B82" s="28">
        <f t="shared" si="9"/>
        <v>137965.0046791638</v>
      </c>
      <c r="C82" s="28">
        <f t="shared" si="10"/>
        <v>1862527.563168711</v>
      </c>
      <c r="D82" s="29">
        <f t="shared" si="11"/>
        <v>0.08</v>
      </c>
      <c r="F82" s="6">
        <f t="shared" si="8"/>
        <v>38</v>
      </c>
      <c r="G82" s="28">
        <f t="shared" si="12"/>
        <v>522808.81346036395</v>
      </c>
      <c r="H82" s="15">
        <f t="shared" si="13"/>
        <v>5275616.2085545817</v>
      </c>
      <c r="I82" s="7">
        <f t="shared" si="14"/>
        <v>0.11</v>
      </c>
    </row>
    <row r="83" spans="1:11" ht="28" customHeight="1" x14ac:dyDescent="0.25">
      <c r="A83" s="6">
        <f t="shared" si="7"/>
        <v>39</v>
      </c>
      <c r="B83" s="28">
        <f t="shared" si="9"/>
        <v>149002.20505349687</v>
      </c>
      <c r="C83" s="28">
        <f t="shared" si="10"/>
        <v>2011529.7682222079</v>
      </c>
      <c r="D83" s="29">
        <f t="shared" si="11"/>
        <v>0.08</v>
      </c>
      <c r="F83" s="6">
        <f t="shared" si="8"/>
        <v>39</v>
      </c>
      <c r="G83" s="28">
        <f t="shared" si="12"/>
        <v>580317.78294100403</v>
      </c>
      <c r="H83" s="15">
        <f t="shared" si="13"/>
        <v>5855933.991495586</v>
      </c>
      <c r="I83" s="7">
        <f t="shared" si="14"/>
        <v>0.11</v>
      </c>
    </row>
    <row r="84" spans="1:11" ht="28" customHeight="1" x14ac:dyDescent="0.25">
      <c r="A84" s="6">
        <f t="shared" si="7"/>
        <v>40</v>
      </c>
      <c r="B84" s="28">
        <f t="shared" si="9"/>
        <v>160922.38145777665</v>
      </c>
      <c r="C84" s="28">
        <f t="shared" si="10"/>
        <v>2172452.1496799844</v>
      </c>
      <c r="D84" s="29">
        <f t="shared" si="11"/>
        <v>0.08</v>
      </c>
      <c r="F84" s="6">
        <f t="shared" si="8"/>
        <v>40</v>
      </c>
      <c r="G84" s="28">
        <f t="shared" si="12"/>
        <v>644152.73906451452</v>
      </c>
      <c r="H84" s="15">
        <f t="shared" si="13"/>
        <v>6500086.7305601006</v>
      </c>
      <c r="I84" s="7">
        <f t="shared" si="14"/>
        <v>0.11</v>
      </c>
    </row>
    <row r="85" spans="1:11" ht="28" customHeight="1" x14ac:dyDescent="0.25">
      <c r="A85" s="6" t="s">
        <v>22</v>
      </c>
      <c r="B85" s="37"/>
      <c r="C85" s="37"/>
      <c r="D85" s="38"/>
      <c r="F85" s="39"/>
      <c r="G85" s="37"/>
      <c r="H85" s="40"/>
      <c r="I85" s="23"/>
    </row>
    <row r="86" spans="1:11" ht="28" customHeight="1" x14ac:dyDescent="0.25">
      <c r="A86" s="22"/>
      <c r="B86" s="37"/>
      <c r="C86" s="37"/>
      <c r="D86" s="38"/>
      <c r="F86" s="48"/>
      <c r="G86" s="37"/>
      <c r="H86" s="40"/>
      <c r="I86" s="23"/>
    </row>
    <row r="87" spans="1:11" ht="28" customHeight="1" x14ac:dyDescent="0.25">
      <c r="A87" s="19" t="s">
        <v>88</v>
      </c>
      <c r="B87" s="17"/>
      <c r="C87" s="17"/>
      <c r="D87" s="18"/>
      <c r="F87" s="52"/>
      <c r="G87" s="49"/>
      <c r="I87" s="13"/>
      <c r="K87" s="47"/>
    </row>
    <row r="88" spans="1:11" ht="28" customHeight="1" x14ac:dyDescent="0.25">
      <c r="A88" s="57">
        <v>100000</v>
      </c>
      <c r="B88" s="26" t="s">
        <v>62</v>
      </c>
      <c r="C88" s="26" t="s">
        <v>63</v>
      </c>
      <c r="D88" s="29" t="s">
        <v>64</v>
      </c>
      <c r="F88" s="51"/>
      <c r="G88" s="50"/>
    </row>
    <row r="89" spans="1:11" ht="28" customHeight="1" x14ac:dyDescent="0.25">
      <c r="A89" s="6">
        <v>1</v>
      </c>
      <c r="B89" s="28">
        <f>A88*D89</f>
        <v>9000</v>
      </c>
      <c r="C89" s="28">
        <f>A88+B89</f>
        <v>109000</v>
      </c>
      <c r="D89" s="54">
        <v>0.09</v>
      </c>
      <c r="F89" s="56" t="s">
        <v>98</v>
      </c>
      <c r="I89" s="13"/>
      <c r="K89" s="47"/>
    </row>
    <row r="90" spans="1:11" ht="28" customHeight="1" x14ac:dyDescent="0.25">
      <c r="A90" s="6">
        <v>2</v>
      </c>
      <c r="B90" s="28">
        <f>C89*D90</f>
        <v>9810</v>
      </c>
      <c r="C90" s="28">
        <f>C89+B90</f>
        <v>118810</v>
      </c>
      <c r="D90" s="29">
        <f>D89</f>
        <v>0.09</v>
      </c>
    </row>
    <row r="91" spans="1:11" ht="28" customHeight="1" x14ac:dyDescent="0.25">
      <c r="A91" s="6">
        <v>3</v>
      </c>
      <c r="B91" s="28">
        <f>D91*C90</f>
        <v>10692.9</v>
      </c>
      <c r="C91" s="28">
        <f t="shared" ref="C91:C108" si="15">C90+B91</f>
        <v>129502.9</v>
      </c>
      <c r="D91" s="29">
        <f t="shared" ref="D91:D108" si="16">D90</f>
        <v>0.09</v>
      </c>
      <c r="F91" s="56" t="s">
        <v>99</v>
      </c>
    </row>
    <row r="92" spans="1:11" ht="28" customHeight="1" x14ac:dyDescent="0.25">
      <c r="A92" s="6">
        <f>A91+1</f>
        <v>4</v>
      </c>
      <c r="B92" s="28">
        <f t="shared" ref="B92:B108" si="17">D92*C91</f>
        <v>11655.260999999999</v>
      </c>
      <c r="C92" s="28">
        <f t="shared" si="15"/>
        <v>141158.16099999999</v>
      </c>
      <c r="D92" s="29">
        <f t="shared" si="16"/>
        <v>0.09</v>
      </c>
    </row>
    <row r="93" spans="1:11" ht="28" customHeight="1" x14ac:dyDescent="0.25">
      <c r="A93" s="6">
        <f t="shared" ref="A93:A108" si="18">A92+1</f>
        <v>5</v>
      </c>
      <c r="B93" s="28">
        <f t="shared" si="17"/>
        <v>12704.234489999999</v>
      </c>
      <c r="C93" s="28">
        <f t="shared" si="15"/>
        <v>153862.39549</v>
      </c>
      <c r="D93" s="29">
        <f t="shared" si="16"/>
        <v>0.09</v>
      </c>
    </row>
    <row r="94" spans="1:11" ht="28" customHeight="1" x14ac:dyDescent="0.25">
      <c r="A94" s="6">
        <f t="shared" si="18"/>
        <v>6</v>
      </c>
      <c r="B94" s="28">
        <f t="shared" si="17"/>
        <v>13847.6155941</v>
      </c>
      <c r="C94" s="28">
        <f t="shared" si="15"/>
        <v>167710.0110841</v>
      </c>
      <c r="D94" s="29">
        <f t="shared" si="16"/>
        <v>0.09</v>
      </c>
    </row>
    <row r="95" spans="1:11" ht="28" customHeight="1" x14ac:dyDescent="0.25">
      <c r="A95" s="6">
        <f t="shared" si="18"/>
        <v>7</v>
      </c>
      <c r="B95" s="28">
        <f t="shared" si="17"/>
        <v>15093.900997568999</v>
      </c>
      <c r="C95" s="28">
        <f t="shared" si="15"/>
        <v>182803.912081669</v>
      </c>
      <c r="D95" s="29">
        <f t="shared" si="16"/>
        <v>0.09</v>
      </c>
    </row>
    <row r="96" spans="1:11" ht="28" customHeight="1" x14ac:dyDescent="0.25">
      <c r="A96" s="6">
        <f t="shared" si="18"/>
        <v>8</v>
      </c>
      <c r="B96" s="28">
        <f t="shared" si="17"/>
        <v>16452.352087350209</v>
      </c>
      <c r="C96" s="28">
        <f t="shared" si="15"/>
        <v>199256.26416901921</v>
      </c>
      <c r="D96" s="29">
        <f t="shared" si="16"/>
        <v>0.09</v>
      </c>
    </row>
    <row r="97" spans="1:4" ht="28" customHeight="1" x14ac:dyDescent="0.25">
      <c r="A97" s="6">
        <f t="shared" si="18"/>
        <v>9</v>
      </c>
      <c r="B97" s="28">
        <f t="shared" si="17"/>
        <v>17933.063775211729</v>
      </c>
      <c r="C97" s="28">
        <f t="shared" si="15"/>
        <v>217189.32794423093</v>
      </c>
      <c r="D97" s="29">
        <f t="shared" si="16"/>
        <v>0.09</v>
      </c>
    </row>
    <row r="98" spans="1:4" ht="28" customHeight="1" x14ac:dyDescent="0.25">
      <c r="A98" s="6">
        <f t="shared" si="18"/>
        <v>10</v>
      </c>
      <c r="B98" s="28">
        <f t="shared" si="17"/>
        <v>19547.039514980785</v>
      </c>
      <c r="C98" s="28">
        <f t="shared" si="15"/>
        <v>236736.3674592117</v>
      </c>
      <c r="D98" s="29">
        <f t="shared" si="16"/>
        <v>0.09</v>
      </c>
    </row>
    <row r="99" spans="1:4" ht="28" customHeight="1" x14ac:dyDescent="0.25">
      <c r="A99" s="6">
        <f t="shared" si="18"/>
        <v>11</v>
      </c>
      <c r="B99" s="28">
        <f t="shared" si="17"/>
        <v>21306.273071329051</v>
      </c>
      <c r="C99" s="28">
        <f t="shared" si="15"/>
        <v>258042.64053054075</v>
      </c>
      <c r="D99" s="29">
        <f t="shared" si="16"/>
        <v>0.09</v>
      </c>
    </row>
    <row r="100" spans="1:4" ht="28" customHeight="1" x14ac:dyDescent="0.25">
      <c r="A100" s="6">
        <f t="shared" si="18"/>
        <v>12</v>
      </c>
      <c r="B100" s="28">
        <f t="shared" si="17"/>
        <v>23223.837647748667</v>
      </c>
      <c r="C100" s="28">
        <f t="shared" si="15"/>
        <v>281266.47817828943</v>
      </c>
      <c r="D100" s="29">
        <f t="shared" si="16"/>
        <v>0.09</v>
      </c>
    </row>
    <row r="101" spans="1:4" ht="28" customHeight="1" x14ac:dyDescent="0.25">
      <c r="A101" s="6">
        <f t="shared" si="18"/>
        <v>13</v>
      </c>
      <c r="B101" s="28">
        <f t="shared" si="17"/>
        <v>25313.983036046047</v>
      </c>
      <c r="C101" s="28">
        <f t="shared" si="15"/>
        <v>306580.46121433546</v>
      </c>
      <c r="D101" s="29">
        <f t="shared" si="16"/>
        <v>0.09</v>
      </c>
    </row>
    <row r="102" spans="1:4" ht="28" customHeight="1" x14ac:dyDescent="0.25">
      <c r="A102" s="6">
        <f t="shared" si="18"/>
        <v>14</v>
      </c>
      <c r="B102" s="28">
        <f t="shared" si="17"/>
        <v>27592.24150929019</v>
      </c>
      <c r="C102" s="28">
        <f t="shared" si="15"/>
        <v>334172.70272362564</v>
      </c>
      <c r="D102" s="29">
        <f t="shared" si="16"/>
        <v>0.09</v>
      </c>
    </row>
    <row r="103" spans="1:4" ht="28" customHeight="1" x14ac:dyDescent="0.25">
      <c r="A103" s="6">
        <f t="shared" si="18"/>
        <v>15</v>
      </c>
      <c r="B103" s="28">
        <f t="shared" si="17"/>
        <v>30075.543245126308</v>
      </c>
      <c r="C103" s="28">
        <f t="shared" si="15"/>
        <v>364248.24596875196</v>
      </c>
      <c r="D103" s="29">
        <f t="shared" si="16"/>
        <v>0.09</v>
      </c>
    </row>
    <row r="104" spans="1:4" ht="28" customHeight="1" x14ac:dyDescent="0.25">
      <c r="A104" s="6">
        <f t="shared" si="18"/>
        <v>16</v>
      </c>
      <c r="B104" s="28">
        <f t="shared" si="17"/>
        <v>32782.342137187676</v>
      </c>
      <c r="C104" s="28">
        <f t="shared" si="15"/>
        <v>397030.58810593962</v>
      </c>
      <c r="D104" s="29">
        <f t="shared" si="16"/>
        <v>0.09</v>
      </c>
    </row>
    <row r="105" spans="1:4" ht="28" customHeight="1" x14ac:dyDescent="0.25">
      <c r="A105" s="6">
        <f t="shared" si="18"/>
        <v>17</v>
      </c>
      <c r="B105" s="28">
        <f t="shared" si="17"/>
        <v>35732.752929534567</v>
      </c>
      <c r="C105" s="28">
        <f t="shared" si="15"/>
        <v>432763.34103547421</v>
      </c>
      <c r="D105" s="29">
        <f t="shared" si="16"/>
        <v>0.09</v>
      </c>
    </row>
    <row r="106" spans="1:4" ht="28" customHeight="1" x14ac:dyDescent="0.25">
      <c r="A106" s="6">
        <f t="shared" si="18"/>
        <v>18</v>
      </c>
      <c r="B106" s="28">
        <f t="shared" si="17"/>
        <v>38948.700693192681</v>
      </c>
      <c r="C106" s="28">
        <f t="shared" si="15"/>
        <v>471712.04172866687</v>
      </c>
      <c r="D106" s="29">
        <f t="shared" si="16"/>
        <v>0.09</v>
      </c>
    </row>
    <row r="107" spans="1:4" ht="28" customHeight="1" x14ac:dyDescent="0.25">
      <c r="A107" s="6">
        <f t="shared" si="18"/>
        <v>19</v>
      </c>
      <c r="B107" s="28">
        <f t="shared" si="17"/>
        <v>42454.083755580017</v>
      </c>
      <c r="C107" s="28">
        <f t="shared" si="15"/>
        <v>514166.12548424688</v>
      </c>
      <c r="D107" s="29">
        <f t="shared" si="16"/>
        <v>0.09</v>
      </c>
    </row>
    <row r="108" spans="1:4" ht="28" customHeight="1" x14ac:dyDescent="0.25">
      <c r="A108" s="6">
        <f t="shared" si="18"/>
        <v>20</v>
      </c>
      <c r="B108" s="28">
        <f t="shared" si="17"/>
        <v>46274.95129358222</v>
      </c>
      <c r="C108" s="28">
        <f t="shared" si="15"/>
        <v>560441.07677782909</v>
      </c>
      <c r="D108" s="29">
        <f t="shared" si="16"/>
        <v>0.09</v>
      </c>
    </row>
    <row r="109" spans="1:4" ht="28" customHeight="1" x14ac:dyDescent="0.25">
      <c r="A109" s="6">
        <f t="shared" ref="A109:A128" si="19">A108+1</f>
        <v>21</v>
      </c>
      <c r="B109" s="28">
        <f t="shared" ref="B109:B128" si="20">D109*C108</f>
        <v>50439.696910004619</v>
      </c>
      <c r="C109" s="28">
        <f t="shared" ref="C109:C128" si="21">C108+B109</f>
        <v>610880.77368783369</v>
      </c>
      <c r="D109" s="29">
        <f t="shared" ref="D109:D128" si="22">D108</f>
        <v>0.09</v>
      </c>
    </row>
    <row r="110" spans="1:4" ht="28" customHeight="1" x14ac:dyDescent="0.25">
      <c r="A110" s="6">
        <f t="shared" si="19"/>
        <v>22</v>
      </c>
      <c r="B110" s="28">
        <f t="shared" si="20"/>
        <v>54979.26963190503</v>
      </c>
      <c r="C110" s="28">
        <f t="shared" si="21"/>
        <v>665860.0433197387</v>
      </c>
      <c r="D110" s="29">
        <f t="shared" si="22"/>
        <v>0.09</v>
      </c>
    </row>
    <row r="111" spans="1:4" ht="28" customHeight="1" x14ac:dyDescent="0.25">
      <c r="A111" s="6">
        <f t="shared" si="19"/>
        <v>23</v>
      </c>
      <c r="B111" s="28">
        <f t="shared" si="20"/>
        <v>59927.40389877648</v>
      </c>
      <c r="C111" s="28">
        <f t="shared" si="21"/>
        <v>725787.44721851521</v>
      </c>
      <c r="D111" s="29">
        <f t="shared" si="22"/>
        <v>0.09</v>
      </c>
    </row>
    <row r="112" spans="1:4" ht="28" customHeight="1" x14ac:dyDescent="0.25">
      <c r="A112" s="6">
        <f t="shared" si="19"/>
        <v>24</v>
      </c>
      <c r="B112" s="28">
        <f t="shared" si="20"/>
        <v>65320.870249666368</v>
      </c>
      <c r="C112" s="28">
        <f t="shared" si="21"/>
        <v>791108.3174681816</v>
      </c>
      <c r="D112" s="29">
        <f t="shared" si="22"/>
        <v>0.09</v>
      </c>
    </row>
    <row r="113" spans="1:4" ht="28" customHeight="1" x14ac:dyDescent="0.25">
      <c r="A113" s="6">
        <f t="shared" si="19"/>
        <v>25</v>
      </c>
      <c r="B113" s="28">
        <f t="shared" si="20"/>
        <v>71199.748572136348</v>
      </c>
      <c r="C113" s="28">
        <f t="shared" si="21"/>
        <v>862308.06604031799</v>
      </c>
      <c r="D113" s="29">
        <f t="shared" si="22"/>
        <v>0.09</v>
      </c>
    </row>
    <row r="114" spans="1:4" ht="28" customHeight="1" x14ac:dyDescent="0.25">
      <c r="A114" s="6">
        <f t="shared" si="19"/>
        <v>26</v>
      </c>
      <c r="B114" s="28">
        <f t="shared" si="20"/>
        <v>77607.725943628611</v>
      </c>
      <c r="C114" s="28">
        <f t="shared" si="21"/>
        <v>939915.79198394658</v>
      </c>
      <c r="D114" s="29">
        <f t="shared" si="22"/>
        <v>0.09</v>
      </c>
    </row>
    <row r="115" spans="1:4" ht="28" customHeight="1" x14ac:dyDescent="0.25">
      <c r="A115" s="6">
        <f t="shared" si="19"/>
        <v>27</v>
      </c>
      <c r="B115" s="28">
        <f t="shared" si="20"/>
        <v>84592.421278555194</v>
      </c>
      <c r="C115" s="28">
        <f t="shared" si="21"/>
        <v>1024508.2132625018</v>
      </c>
      <c r="D115" s="29">
        <f t="shared" si="22"/>
        <v>0.09</v>
      </c>
    </row>
    <row r="116" spans="1:4" ht="28" customHeight="1" x14ac:dyDescent="0.25">
      <c r="A116" s="6">
        <f t="shared" si="19"/>
        <v>28</v>
      </c>
      <c r="B116" s="28">
        <f t="shared" si="20"/>
        <v>92205.739193625152</v>
      </c>
      <c r="C116" s="28">
        <f t="shared" si="21"/>
        <v>1116713.9524561269</v>
      </c>
      <c r="D116" s="29">
        <f t="shared" si="22"/>
        <v>0.09</v>
      </c>
    </row>
    <row r="117" spans="1:4" ht="28" customHeight="1" x14ac:dyDescent="0.25">
      <c r="A117" s="6">
        <f t="shared" si="19"/>
        <v>29</v>
      </c>
      <c r="B117" s="28">
        <f t="shared" si="20"/>
        <v>100504.25572105142</v>
      </c>
      <c r="C117" s="28">
        <f t="shared" si="21"/>
        <v>1217218.2081771784</v>
      </c>
      <c r="D117" s="29">
        <f t="shared" si="22"/>
        <v>0.09</v>
      </c>
    </row>
    <row r="118" spans="1:4" ht="28" customHeight="1" x14ac:dyDescent="0.25">
      <c r="A118" s="6">
        <f t="shared" si="19"/>
        <v>30</v>
      </c>
      <c r="B118" s="28">
        <f t="shared" si="20"/>
        <v>109549.63873594605</v>
      </c>
      <c r="C118" s="28">
        <f t="shared" si="21"/>
        <v>1326767.8469131244</v>
      </c>
      <c r="D118" s="29">
        <f t="shared" si="22"/>
        <v>0.09</v>
      </c>
    </row>
    <row r="119" spans="1:4" ht="28" customHeight="1" x14ac:dyDescent="0.25">
      <c r="A119" s="6">
        <f t="shared" si="19"/>
        <v>31</v>
      </c>
      <c r="B119" s="28">
        <f t="shared" si="20"/>
        <v>119409.10622218119</v>
      </c>
      <c r="C119" s="28">
        <f t="shared" si="21"/>
        <v>1446176.9531353055</v>
      </c>
      <c r="D119" s="29">
        <f t="shared" si="22"/>
        <v>0.09</v>
      </c>
    </row>
    <row r="120" spans="1:4" ht="28" customHeight="1" x14ac:dyDescent="0.25">
      <c r="A120" s="6">
        <f t="shared" si="19"/>
        <v>32</v>
      </c>
      <c r="B120" s="28">
        <f t="shared" si="20"/>
        <v>130155.9257821775</v>
      </c>
      <c r="C120" s="28">
        <f t="shared" si="21"/>
        <v>1576332.8789174831</v>
      </c>
      <c r="D120" s="29">
        <f t="shared" si="22"/>
        <v>0.09</v>
      </c>
    </row>
    <row r="121" spans="1:4" ht="28" customHeight="1" x14ac:dyDescent="0.25">
      <c r="A121" s="6">
        <f t="shared" si="19"/>
        <v>33</v>
      </c>
      <c r="B121" s="28">
        <f t="shared" si="20"/>
        <v>141869.95910257348</v>
      </c>
      <c r="C121" s="28">
        <f t="shared" si="21"/>
        <v>1718202.8380200567</v>
      </c>
      <c r="D121" s="29">
        <f t="shared" si="22"/>
        <v>0.09</v>
      </c>
    </row>
    <row r="122" spans="1:4" ht="28" customHeight="1" x14ac:dyDescent="0.25">
      <c r="A122" s="6">
        <f t="shared" si="19"/>
        <v>34</v>
      </c>
      <c r="B122" s="28">
        <f t="shared" si="20"/>
        <v>154638.25542180511</v>
      </c>
      <c r="C122" s="28">
        <f t="shared" si="21"/>
        <v>1872841.0934418619</v>
      </c>
      <c r="D122" s="29">
        <f t="shared" si="22"/>
        <v>0.09</v>
      </c>
    </row>
    <row r="123" spans="1:4" ht="28" customHeight="1" x14ac:dyDescent="0.25">
      <c r="A123" s="6">
        <f t="shared" si="19"/>
        <v>35</v>
      </c>
      <c r="B123" s="28">
        <f t="shared" si="20"/>
        <v>168555.69840976756</v>
      </c>
      <c r="C123" s="28">
        <f t="shared" si="21"/>
        <v>2041396.7918516295</v>
      </c>
      <c r="D123" s="29">
        <f t="shared" si="22"/>
        <v>0.09</v>
      </c>
    </row>
    <row r="124" spans="1:4" ht="28" customHeight="1" x14ac:dyDescent="0.25">
      <c r="A124" s="6">
        <f t="shared" si="19"/>
        <v>36</v>
      </c>
      <c r="B124" s="28">
        <f t="shared" si="20"/>
        <v>183725.71126664666</v>
      </c>
      <c r="C124" s="28">
        <f t="shared" si="21"/>
        <v>2225122.5031182761</v>
      </c>
      <c r="D124" s="29">
        <f t="shared" si="22"/>
        <v>0.09</v>
      </c>
    </row>
    <row r="125" spans="1:4" ht="28" customHeight="1" x14ac:dyDescent="0.25">
      <c r="A125" s="6">
        <f t="shared" si="19"/>
        <v>37</v>
      </c>
      <c r="B125" s="28">
        <f t="shared" si="20"/>
        <v>200261.02528064486</v>
      </c>
      <c r="C125" s="28">
        <f t="shared" si="21"/>
        <v>2425383.5283989208</v>
      </c>
      <c r="D125" s="29">
        <f t="shared" si="22"/>
        <v>0.09</v>
      </c>
    </row>
    <row r="126" spans="1:4" ht="28" customHeight="1" x14ac:dyDescent="0.25">
      <c r="A126" s="6">
        <f t="shared" si="19"/>
        <v>38</v>
      </c>
      <c r="B126" s="28">
        <f t="shared" si="20"/>
        <v>218284.51755590286</v>
      </c>
      <c r="C126" s="28">
        <f t="shared" si="21"/>
        <v>2643668.0459548235</v>
      </c>
      <c r="D126" s="29">
        <f t="shared" si="22"/>
        <v>0.09</v>
      </c>
    </row>
    <row r="127" spans="1:4" ht="28" customHeight="1" x14ac:dyDescent="0.25">
      <c r="A127" s="6">
        <f t="shared" si="19"/>
        <v>39</v>
      </c>
      <c r="B127" s="28">
        <f t="shared" si="20"/>
        <v>237930.12413593411</v>
      </c>
      <c r="C127" s="28">
        <f t="shared" si="21"/>
        <v>2881598.1700907578</v>
      </c>
      <c r="D127" s="29">
        <f t="shared" si="22"/>
        <v>0.09</v>
      </c>
    </row>
    <row r="128" spans="1:4" ht="28" customHeight="1" x14ac:dyDescent="0.25">
      <c r="A128" s="6">
        <f t="shared" si="19"/>
        <v>40</v>
      </c>
      <c r="B128" s="28">
        <f t="shared" si="20"/>
        <v>259343.8353081682</v>
      </c>
      <c r="C128" s="28">
        <f t="shared" si="21"/>
        <v>3140942.0053989259</v>
      </c>
      <c r="D128" s="29">
        <f t="shared" si="22"/>
        <v>0.09</v>
      </c>
    </row>
  </sheetData>
  <mergeCells count="12">
    <mergeCell ref="J30:K31"/>
    <mergeCell ref="A1:G1"/>
    <mergeCell ref="J34:K34"/>
    <mergeCell ref="A22:A23"/>
    <mergeCell ref="F43:I43"/>
    <mergeCell ref="A43:D43"/>
    <mergeCell ref="A26:A27"/>
    <mergeCell ref="A87:D87"/>
    <mergeCell ref="A3:A7"/>
    <mergeCell ref="A8:A14"/>
    <mergeCell ref="A15:A19"/>
    <mergeCell ref="A20:A21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Bavaria</dc:creator>
  <cp:lastModifiedBy>Steven Bavaria</cp:lastModifiedBy>
  <dcterms:created xsi:type="dcterms:W3CDTF">2018-03-12T01:07:12Z</dcterms:created>
  <dcterms:modified xsi:type="dcterms:W3CDTF">2018-03-19T20:50:29Z</dcterms:modified>
</cp:coreProperties>
</file>